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fileSharing readOnlyRecommended="1"/>
  <workbookPr filterPrivacy="1" defaultThemeVersion="166925"/>
  <xr:revisionPtr revIDLastSave="0" documentId="8_{E80B9DCC-5D99-43BA-80FA-6EF399D65D6B}" xr6:coauthVersionLast="47" xr6:coauthVersionMax="47" xr10:uidLastSave="{00000000-0000-0000-0000-000000000000}"/>
  <bookViews>
    <workbookView xWindow="132" yWindow="3456" windowWidth="23304" windowHeight="13224" xr2:uid="{00000000-000D-0000-FFFF-FFFF00000000}"/>
  </bookViews>
  <sheets>
    <sheet name="IWEK-Detachment" sheetId="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3" i="8" l="1"/>
  <c r="H102" i="8"/>
  <c r="F102" i="8"/>
  <c r="F101" i="8"/>
  <c r="H101" i="8" s="1"/>
  <c r="F100" i="8"/>
  <c r="H100" i="8" s="1"/>
  <c r="F99" i="8"/>
  <c r="H99" i="8" s="1"/>
  <c r="H98" i="8"/>
  <c r="F98" i="8"/>
  <c r="F97" i="8"/>
  <c r="H97" i="8" s="1"/>
  <c r="F96" i="8"/>
  <c r="H96" i="8" s="1"/>
  <c r="F95" i="8"/>
  <c r="H95" i="8" s="1"/>
  <c r="H94" i="8"/>
  <c r="F94" i="8"/>
  <c r="F93" i="8"/>
  <c r="H93" i="8" s="1"/>
  <c r="F92" i="8"/>
  <c r="H92" i="8" s="1"/>
  <c r="F91" i="8"/>
  <c r="H91" i="8" s="1"/>
  <c r="H90" i="8"/>
  <c r="F90" i="8"/>
  <c r="F89" i="8"/>
  <c r="H89" i="8" s="1"/>
  <c r="F88" i="8"/>
  <c r="H88" i="8" s="1"/>
  <c r="F87" i="8"/>
  <c r="H87" i="8" s="1"/>
  <c r="H86" i="8"/>
  <c r="F86" i="8"/>
  <c r="F85" i="8"/>
  <c r="H85" i="8" s="1"/>
  <c r="F84" i="8"/>
  <c r="H84" i="8" s="1"/>
  <c r="F83" i="8"/>
  <c r="H83" i="8" s="1"/>
  <c r="H82" i="8"/>
  <c r="F82" i="8"/>
  <c r="F81" i="8"/>
  <c r="H81" i="8" s="1"/>
  <c r="F80" i="8"/>
  <c r="H80" i="8" s="1"/>
  <c r="F79" i="8"/>
  <c r="H79" i="8" s="1"/>
  <c r="H78" i="8"/>
  <c r="F78" i="8"/>
  <c r="F77" i="8"/>
  <c r="H77" i="8" s="1"/>
  <c r="F76" i="8"/>
  <c r="H76" i="8" s="1"/>
  <c r="F75" i="8"/>
  <c r="H75" i="8" s="1"/>
  <c r="H74" i="8"/>
  <c r="F74" i="8"/>
  <c r="F73" i="8"/>
  <c r="H73" i="8" s="1"/>
  <c r="F72" i="8"/>
  <c r="H72" i="8" s="1"/>
  <c r="F71" i="8"/>
  <c r="H71" i="8" s="1"/>
  <c r="H70" i="8"/>
  <c r="F70" i="8"/>
  <c r="F69" i="8"/>
  <c r="H69" i="8" s="1"/>
  <c r="F68" i="8"/>
  <c r="H68" i="8" s="1"/>
  <c r="F67" i="8"/>
  <c r="H67" i="8" s="1"/>
  <c r="H66" i="8"/>
  <c r="F66" i="8"/>
  <c r="F65" i="8"/>
  <c r="H65" i="8" s="1"/>
  <c r="F64" i="8"/>
  <c r="H64" i="8" s="1"/>
  <c r="F63" i="8"/>
  <c r="H63" i="8" s="1"/>
  <c r="H62" i="8"/>
  <c r="F62" i="8"/>
  <c r="F61" i="8"/>
  <c r="H61" i="8" s="1"/>
  <c r="F60" i="8"/>
  <c r="H60" i="8" s="1"/>
  <c r="F59" i="8"/>
  <c r="H59" i="8" s="1"/>
  <c r="H58" i="8"/>
  <c r="F58" i="8"/>
  <c r="F57" i="8"/>
  <c r="H57" i="8" s="1"/>
  <c r="F56" i="8"/>
  <c r="H56" i="8" s="1"/>
  <c r="F55" i="8"/>
  <c r="H55" i="8" s="1"/>
  <c r="H54" i="8"/>
  <c r="F54" i="8"/>
  <c r="F53" i="8"/>
  <c r="H53" i="8" s="1"/>
  <c r="F52" i="8"/>
  <c r="H52" i="8" s="1"/>
  <c r="F51" i="8"/>
  <c r="H51" i="8" s="1"/>
  <c r="H50" i="8"/>
  <c r="H49" i="8"/>
  <c r="F49" i="8"/>
  <c r="H48" i="8"/>
  <c r="F48" i="8"/>
  <c r="F47" i="8"/>
  <c r="H47" i="8" s="1"/>
  <c r="F46" i="8"/>
  <c r="H46" i="8" s="1"/>
  <c r="H45" i="8"/>
  <c r="F45" i="8"/>
  <c r="H44" i="8"/>
  <c r="F44" i="8"/>
  <c r="F42" i="8"/>
  <c r="H42" i="8" s="1"/>
  <c r="F41" i="8"/>
  <c r="H41" i="8" s="1"/>
  <c r="H39" i="8"/>
  <c r="F39" i="8"/>
  <c r="H38" i="8"/>
  <c r="F38" i="8"/>
  <c r="F37" i="8"/>
  <c r="H37" i="8" s="1"/>
  <c r="F36" i="8"/>
  <c r="H36" i="8" s="1"/>
  <c r="H35" i="8"/>
  <c r="F35" i="8"/>
  <c r="H34" i="8"/>
  <c r="F34" i="8"/>
  <c r="F33" i="8"/>
  <c r="H33" i="8" s="1"/>
  <c r="F32" i="8"/>
  <c r="H32" i="8" s="1"/>
  <c r="H31" i="8"/>
  <c r="F31" i="8"/>
  <c r="H30" i="8"/>
  <c r="F30" i="8"/>
  <c r="F29" i="8"/>
  <c r="H29" i="8" s="1"/>
  <c r="F28" i="8"/>
  <c r="H28" i="8" s="1"/>
  <c r="H27" i="8"/>
  <c r="F27" i="8"/>
  <c r="H26" i="8"/>
  <c r="F26" i="8"/>
  <c r="F25" i="8"/>
  <c r="H25" i="8" s="1"/>
  <c r="F24" i="8"/>
  <c r="H24" i="8" s="1"/>
  <c r="H23" i="8"/>
  <c r="F23" i="8"/>
  <c r="H22" i="8"/>
  <c r="F22" i="8"/>
  <c r="F21" i="8"/>
  <c r="H21" i="8" s="1"/>
  <c r="F20" i="8"/>
  <c r="H20" i="8" s="1"/>
  <c r="H19" i="8"/>
  <c r="F19" i="8"/>
  <c r="H18" i="8"/>
  <c r="F18" i="8"/>
  <c r="F17" i="8"/>
  <c r="H17" i="8" s="1"/>
  <c r="F16" i="8"/>
  <c r="H16" i="8" s="1"/>
  <c r="H15" i="8"/>
  <c r="F15" i="8"/>
  <c r="H14" i="8"/>
  <c r="F14" i="8"/>
  <c r="F13" i="8"/>
  <c r="H13" i="8" s="1"/>
  <c r="F12" i="8"/>
  <c r="H12" i="8" s="1"/>
  <c r="H11" i="8"/>
  <c r="F11" i="8"/>
  <c r="H10" i="8"/>
  <c r="F10" i="8"/>
  <c r="F9" i="8"/>
  <c r="H9" i="8" s="1"/>
  <c r="F8" i="8"/>
  <c r="H8" i="8" s="1"/>
  <c r="H7" i="8"/>
  <c r="F7" i="8"/>
  <c r="H6" i="8"/>
  <c r="F6" i="8"/>
  <c r="F5" i="8"/>
  <c r="H5" i="8" s="1"/>
  <c r="F4" i="8"/>
  <c r="H4" i="8" s="1"/>
</calcChain>
</file>

<file path=xl/sharedStrings.xml><?xml version="1.0" encoding="utf-8"?>
<sst xmlns="http://schemas.openxmlformats.org/spreadsheetml/2006/main" count="603" uniqueCount="324">
  <si>
    <t>Computer</t>
  </si>
  <si>
    <t>Container/Bag</t>
  </si>
  <si>
    <t>Camera</t>
  </si>
  <si>
    <t>General Contents</t>
  </si>
  <si>
    <t>General Item</t>
  </si>
  <si>
    <t>QTY</t>
  </si>
  <si>
    <t>Tool</t>
  </si>
  <si>
    <t>Specific Item</t>
  </si>
  <si>
    <t>URL</t>
  </si>
  <si>
    <t>Total per IWEK-Detachment</t>
  </si>
  <si>
    <t>Cost per Item</t>
  </si>
  <si>
    <t>Total</t>
  </si>
  <si>
    <t>Expendable?</t>
  </si>
  <si>
    <t>R&amp;D Problem</t>
  </si>
  <si>
    <t>Wireless Keyboard</t>
  </si>
  <si>
    <t>1 per</t>
  </si>
  <si>
    <t>All</t>
  </si>
  <si>
    <t>Logitech  K480 Bluetooth Multi-Device Portable Wireless Keyboard with  
Integrated Stand Phone Holder</t>
  </si>
  <si>
    <t>https://www.bhphotovideo.com/c/product/1083801-REG/logitech_920_006342_bluetooth_keyboard_for_pc_tablets_smart.html/?ap=y&amp;ap=y&amp;smp=y&amp;smp=y&amp;lsft=BI%3A514&amp;gclid=CjwKCAjw_L6LBhBbEiwA4c46uiEkHioZZWSDwhZ9boSMqCSWw1gjbnBDEslgSeYy8k_ELT3BITNwoRoCsIkQAvD_BwE</t>
  </si>
  <si>
    <t>No</t>
  </si>
  <si>
    <t>Voltage Converter</t>
  </si>
  <si>
    <t xml:space="preserve">Odoga Voltage Converter 220V to 110V Travel Adapter with 4 USB Ports 3 AC Outlets and UK/Europe/AUS International Travel Plugs for More Than 150 Countries </t>
  </si>
  <si>
    <t>https://lawnpartsman.com/products/odoga-voltage-converter-220v-to-110v-travel-adapter-with-4-usb-ports-3-ac-outlets-and-ukeuropeaus-international-travel-plugs-suitable-for-more-than-150-countries-black-protective-case-pwek00013</t>
  </si>
  <si>
    <t>Waterproof Drive Case</t>
  </si>
  <si>
    <t xml:space="preserve">Estarer USB Flash Drives Organizer, Digital Gadget Case Waterproof SD Memory Card Case,Designed for External Hard Drive,CF Card Traveling </t>
  </si>
  <si>
    <t>https://www.abeax.com/product/estarer-usb-flash-drives-organizer-digital-gadget-case-waterproof-sd-memory-card-casedesigned-for-external-hard-drivecf-card-traveling/</t>
  </si>
  <si>
    <t>Cable Storage</t>
  </si>
  <si>
    <t>Cocoon GRID-IT! Wrap 13 for 13" MacBook Pro Retina/Air (Black)</t>
  </si>
  <si>
    <t>https://www.bhphotovideo.com/c/product/1377824-REG/cocoon_cpg38bk_grid_it_wrap_13_black.html/?ap=y&amp;ap=y&amp;smp=y&amp;smp=y&amp;lsft=BI%3A514&amp;gclid=CjwKCAjw_L6LBhBbEiwA4c46ugPq4eARr7Ba9t8ULthq-kk_HMik_MFseDNezvAmEuevclVXd8RCmBoCbikQAvD_BwE</t>
  </si>
  <si>
    <t>USB Data Blocker</t>
  </si>
  <si>
    <t>2 per</t>
  </si>
  <si>
    <t xml:space="preserve">PortaPow USB Data Blocker (Red 2 Pack) - Protect Against Juice Jacking </t>
  </si>
  <si>
    <t>https://www.amazon.com/PortaPow-3rd-Data-Blocker-Pack/dp/B00T0DW3F8/ref=asc_df_B00T0DW3F8/?tag=hyprod-20&amp;linkCode=df0&amp;hvadid=309773039951&amp;hvpos=&amp;hvnetw=g&amp;hvrand=8287514005879433884&amp;hvpone=&amp;hvptwo=&amp;hvqmt=&amp;hvdev=c&amp;hvdvcmdl=&amp;hvlocint=&amp;hvlocphy=9010003&amp;hvtargid=pla-490993755272&amp;psc=1</t>
  </si>
  <si>
    <t xml:space="preserve">Outlet </t>
  </si>
  <si>
    <t xml:space="preserve">Upwade Portable Universal 100V-240V 2 Outlets Surge Protector Travel Power Strip with 4 Smart USB Charger Ports (Max 5V 4.2A) 1200W and 5ft Long Extension Cord Multi-Port Wall Charger (UL Listed) </t>
  </si>
  <si>
    <t>https://www.amazon.com/UPWADE-Universal-100V-240V-Multi-Port-Station-Black/dp/B073NYQ6N3/ref=asc_df_B073NYQ6N3/?tag=hyprod-20&amp;linkCode=df0&amp;hvadid=309764501757&amp;hvpos=&amp;hvnetw=g&amp;hvrand=3468276089147731837&amp;hvpone=&amp;hvptwo=&amp;hvqmt=&amp;hvdev=c&amp;hvdvcmdl=&amp;hvlocint=&amp;hvlocphy=9010003&amp;hvtargid=pla-623462784167&amp;psc=1</t>
  </si>
  <si>
    <t>Portable Charger</t>
  </si>
  <si>
    <t xml:space="preserve">Anker Portable Charger, PowerHouse 100 97.2Wh with 100W AC Outlet/45W USB-C Power Delivery Port, Power Bank for iPhone, Samsung Galaxy, iPad, MacBook, and More </t>
  </si>
  <si>
    <t>https://www.amazon.com/Anker-Powerhouse-Portable-Charger-Delivery/dp/B08F53MW17/ref=asc_df_B08F53MW17/?tag=hyprod-20&amp;linkCode=df0&amp;hvadid=459773112140&amp;hvpos=&amp;hvnetw=g&amp;hvrand=12162806682635959269&amp;hvpone=&amp;hvptwo=&amp;hvqmt=&amp;hvdev=c&amp;hvdvcmdl=&amp;hvlocint=&amp;hvlocphy=9010003&amp;hvtargid=pla-987514630222&amp;psc=1</t>
  </si>
  <si>
    <t>USB Charger for AA/AAA/9V</t>
  </si>
  <si>
    <t>Tenergy TN486U (NiMH/NiCd) AA/AAA/C/D/9V 5-Bay Universal Battery Charger with LCD, Micro USB/Type C Input</t>
  </si>
  <si>
    <t>https://power.tenergy.com/tenergy-tn486u-nimh-nicd-aa-aaa-c-d-9v-5-bay-universal-battery-charger-with-lcd-micro-usb-type-c-input/</t>
  </si>
  <si>
    <t>International WiFi Puck</t>
  </si>
  <si>
    <t>Magenta Max Plan with Puck</t>
  </si>
  <si>
    <t>https://www.t-mobile.com/hotspot-iot-connected-devices/inseego-5g-mifi-m2000?sku=610214666598</t>
  </si>
  <si>
    <t>Rechargable Batteries</t>
  </si>
  <si>
    <t>Rechargable Batteries for all devices that require batteries</t>
  </si>
  <si>
    <t>Yes</t>
  </si>
  <si>
    <t>USB Splitter</t>
  </si>
  <si>
    <t>Sabrant 4-Way USB Splitter</t>
  </si>
  <si>
    <t>https://www.walmart.com/ip/Sabrent-4-Port-USB-3-0-Hub-with-Individual-LED-Power-Switches-HB-UM43/38683532?wmlspartner=wlpa&amp;selectedSellerId=0&amp;adid=22222222222000000000&amp;wmlspartner=wmtlabs&amp;wl0=e&amp;wl1=o&amp;wl2=c&amp;wl3=10352200394&amp;wl4=pla-1103028060075&amp;wl5=&amp;wl6=&amp;wl7=&amp;wl10=Walmart&amp;wl11=Online&amp;wl12=38683532_0&amp;wl14=Sabrant%204-Way%20USB%20Splitter&amp;veh=sem&amp;gclid=1775e228beef18febec483525d1fd8df&amp;gclsrc=3p.ds&amp;msclkid=1775e228beef18febec483525d1fd8df</t>
  </si>
  <si>
    <t>Effects Laptop</t>
  </si>
  <si>
    <t>TAC Effects</t>
  </si>
  <si>
    <t>Asus ROG 14 32GB RAM 1TB SSD</t>
  </si>
  <si>
    <t>https://rog.asus.com/us/laptops/rog-zephyrus/2021-rog-zephyrus-g14-series/spec</t>
  </si>
  <si>
    <t>Waterproof, Urban Pack</t>
  </si>
  <si>
    <t>Mark Ryden  Waterproof Backpack</t>
  </si>
  <si>
    <t>https://www.markrydenbackpack.com/products/magnate?_pos=1&amp;_sid=97ecb6861&amp;_ss=r</t>
  </si>
  <si>
    <t>Waterproof Messenger Bag</t>
  </si>
  <si>
    <t>Kriega Urban WP Messenger Bag</t>
  </si>
  <si>
    <t>https://www.revzilla.com/motorcycle/kriega-urban-wp-messenger-bag?gclid=CjwKCAjwzt6LBhBeEiwAbPGOgTUE3EMM2FrgEEBHqId8kEm7y6BwU6wdyWNP6KHzq2LKzHE8lsa30xoClVwQAvD_BwE&amp;sku_id=1046736</t>
  </si>
  <si>
    <t>Audio Link-up</t>
  </si>
  <si>
    <t>R&amp;D Requirement</t>
  </si>
  <si>
    <t>Requires R&amp;D to facilitate an audio link-up direct with OPCEN/TIS/BN so that communication may freely flow and Command and Control can be maintained.</t>
  </si>
  <si>
    <t>Projection Drone</t>
  </si>
  <si>
    <t>TBD</t>
  </si>
  <si>
    <t>Gaming Mouse</t>
  </si>
  <si>
    <t>Corsair Dark Core RGB Pro SE, Wireless FPS/MOBA Gaming Mouse with Slipstream Technology, Black, Backlit RGB LED, 18000 DPI, Optical, Qi Wireless Charging Certified</t>
  </si>
  <si>
    <t>https://www.newegg.com/corsair-ch-9315511-na-dark-core-rgb-pro-wired-wireless/p/N82E16826816162?item=N82E16826816162&amp;source=region&amp;nm_mc=knc-googleadwords-pc&amp;cm_mmc=knc-googleadwords-pc-_-pla-_-gaming+mice-_-N82E16826816162&amp;gclid=CjwKCAjw_L6LBhBbEiwA4c46ukJq13M6DzvfhfWvZqw6EdLwpqKggNPJJmUfb5EjykCbjqjAev9LfBoC0fcQAvD_BwE&amp;gclsrc=aw.ds</t>
  </si>
  <si>
    <t>Raspberry Pi</t>
  </si>
  <si>
    <t>4 Per</t>
  </si>
  <si>
    <t>Raspberry Pi 4B (4GB RAM)</t>
  </si>
  <si>
    <t>https://www.pishop.us/product/raspberry-pi-4-model-b-2gb/?src=raspberrypi</t>
  </si>
  <si>
    <t>Pi Cam</t>
  </si>
  <si>
    <t>Pi Cam with IR capability</t>
  </si>
  <si>
    <t>https://www.pishop.us/product/rpi-camera-h-fisheye-lens-supports-night-vision/</t>
  </si>
  <si>
    <t>Alpha Card 2.4:5Ghz</t>
  </si>
  <si>
    <t>2 Per</t>
  </si>
  <si>
    <t>Alfa, Small Profile Card</t>
  </si>
  <si>
    <t>https://www.wifi-shop24.com/alfa-network-awus036acs-wifi-usb-dongle-ac600</t>
  </si>
  <si>
    <t>Epiq SDR (BT)</t>
  </si>
  <si>
    <t>1 Per</t>
  </si>
  <si>
    <t>Matchstiq Z2</t>
  </si>
  <si>
    <t>https://epiqsolutions.com/rf-transceiver/matchstiq-z/</t>
  </si>
  <si>
    <t>LIME SDR</t>
  </si>
  <si>
    <t xml:space="preserve"> Lime SDR Mini (Bluetooth, Wifi, Zigbee)</t>
  </si>
  <si>
    <t>https://www.sparkfun.com/products/15029</t>
  </si>
  <si>
    <t>Raspberry Pi Zero</t>
  </si>
  <si>
    <t>https://www.adafruit.com/product/3400</t>
  </si>
  <si>
    <t>GPS Monitor</t>
  </si>
  <si>
    <t>GPS Breakout (ADAFruit)</t>
  </si>
  <si>
    <t>Adafruit Ultimate GPS Breakout - 66 channel w/10 Hz updates [Version 3] : ID 746 : $29.95 : Adafruit Industries, Unique &amp; fun DIY electronics and kits</t>
  </si>
  <si>
    <t>Pi4 Case</t>
  </si>
  <si>
    <t>Raspberry Pi 4B Case</t>
  </si>
  <si>
    <t>https://www.adafruit.com/product/4553</t>
  </si>
  <si>
    <t>Pi Zero Case</t>
  </si>
  <si>
    <t>Raspberry Pi Zero 1.3 Case</t>
  </si>
  <si>
    <t>https://www.adafruit.com/product/3446</t>
  </si>
  <si>
    <t>Hidden Camera and Bug Detector</t>
  </si>
  <si>
    <t>Brickhouse Security Professonal RF Finder</t>
  </si>
  <si>
    <t>https://www.brickhousesecurity.com/counter-surveillance/digital-rf/</t>
  </si>
  <si>
    <t>Rubber Door Stop</t>
  </si>
  <si>
    <t>Wundermax Rubber Door Stop (For hotel security)</t>
  </si>
  <si>
    <t>https://www.walmart.com/ip/Wundermax-Door-Stopper-Rubber-Stop-Wedge-Security-Stops-Holder-Stoppers-Works-On-All-Floor-Types-Carpet-Heavy-Duty-Jam-6-Pack-Gray-6/538818073</t>
  </si>
  <si>
    <t>Micro SD Cards</t>
  </si>
  <si>
    <t>8 Per</t>
  </si>
  <si>
    <t>32 GB Micro SD Card+Reader</t>
  </si>
  <si>
    <t>CAT 5 Network Cable</t>
  </si>
  <si>
    <t>50 FT Cat 5 Cable, with extra connectors</t>
  </si>
  <si>
    <t>Tool Kit</t>
  </si>
  <si>
    <t>Protech Toolkit for electronics</t>
  </si>
  <si>
    <t>https://www.ifixit.com/Store/Tools/Pro-Tech-Toolkit/IF145-307</t>
  </si>
  <si>
    <t>Zip Ties</t>
  </si>
  <si>
    <t>Surface Pro 8</t>
  </si>
  <si>
    <t>TAC PDD</t>
  </si>
  <si>
    <t>MS Surface Pro 8, 11th Gen I7 Processor, 32 GB RAM</t>
  </si>
  <si>
    <t>https://www.microsoft.com/en-us/store/configure/Surface-Pro-8/8QWCRTQ8V8XG?crosssellid=fbt-f2c&amp;selectedColor=86888a&amp;preview=&amp;previewModes=&amp;?OCID=AID2200083_SEM_19c7620aae8c1b07a30a037038a3614e:G:s&amp;ef_id=19c7620aae8c1b07a30a037038a3614e:G:s&amp;s_kwcid=AL!4249!10!79439885468046!79439739897559&amp;msclkid=19c7620aae8c1b07a30a037038a3614e</t>
  </si>
  <si>
    <t>Waterproof Laptop Bag</t>
  </si>
  <si>
    <t>Patagonia Tres MLC Convertible Briefcase - 45L (not black)</t>
  </si>
  <si>
    <t>https://www.rei.com/product/155765/patagonia-tres-mlc-convertible-briefcase-45l?CAWELAID=120217890007977762&amp;CAGPSPN=pla&amp;CAAGID=99239477039&amp;CATCI=pla-645092724392&amp;cm_mmc=PLA_Google%7C21700000001700551_1557650002%7C92700052969174389%7CTOF%7C71700000062011520&amp;gclid=CjwKCAjw_L6LBhBbEiwA4c46uvvVDtY059q4Pw7UuzJhSDrFTKgWiC7rXaUBxpGGjbtTm8DmflbGuhoCGHcQAvD_BwE&amp;gclsrc=aw.ds</t>
  </si>
  <si>
    <t>Waterproof Photography Bag</t>
  </si>
  <si>
    <t>ThankTank BackLight® Elite 45L</t>
  </si>
  <si>
    <t>https://www.thinktankphoto.com/products/backlight-elite-45l-backpack</t>
  </si>
  <si>
    <t>4K Drone</t>
  </si>
  <si>
    <t>Parrot - 4K Drone - Anafi Work - Complete Nomad Pro Pack</t>
  </si>
  <si>
    <t>https://www.amazon.com/dp/B07PMRQ48B?ref=vse_pfo_vdp</t>
  </si>
  <si>
    <t>4K Night Vision Drone</t>
  </si>
  <si>
    <t>Requires Parrot-like drone that can shoot in 4k and transmit live-feed to the helmet-mounted camera solution.</t>
  </si>
  <si>
    <t>4K Waterproof Camera System</t>
  </si>
  <si>
    <t xml:space="preserve">Olympus Tough TG-6 Digital Camera </t>
  </si>
  <si>
    <t>https://www.bhphotovideo.com/c/product/1477205-REG/olympus_v104210ru000_tough_tg_6_digital_camera.html/?ap=y&amp;ap=y&amp;smp=y&amp;smp=y&amp;lsft=BI%3A514&amp;gclid=CjwKCAjw_L6LBhBbEiwA4c46upAou69TZeg60iBu9NIA64Iduh_rcNsJuqJyrO7JwZpk8fk88t-CqxoCg7QQAvD_BwE</t>
  </si>
  <si>
    <t>Nightvision Camera</t>
  </si>
  <si>
    <t>SiOnyx Aurora Pro Explorer Night Vision Monocular Camera Kit</t>
  </si>
  <si>
    <t>https://www.bhphotovideo.com/c/product/1569789-REG/sionyx_k011400_aurora_pro_explorer_night.html/?ap=y&amp;ap=y&amp;smp=y&amp;smp=y&amp;lsft=BI%3A6879&amp;gclid=CjwKCAjw_L6LBhBbEiwA4c46us4x5dW4B4hh3blz4X9qA247Zt-etdl4fS-PchOUNXyVszi-n_eYghoC930QAvD_BwE</t>
  </si>
  <si>
    <t>Requires mounting solution so camera may be attached to duel-night vision helmet-mounted solution. Must be able to also pull live feed from Night Vision drone so PSYOPer may record from either their helmet or the drone. Must have extended battery life for up to 12 hours of operations.</t>
  </si>
  <si>
    <t>Nightvision Camera Advanced System</t>
  </si>
  <si>
    <t>Rhino mounted setup for dual-eyed night vision camera. Helmet must be set up to also include an IR light and shotgun mic with TASCAM for audio. Must all be waterproof and able to be turned on while soldier also uses their weapon.</t>
  </si>
  <si>
    <t>External Harddrive</t>
  </si>
  <si>
    <t>SanDisk 4TB Extreme Portable SSD V2</t>
  </si>
  <si>
    <t>https://www.bhphotovideo.com/c/product/1595433-REG/sandisk_sdssde61_4t00_g25_4tb_extreme_portable_ssd.html/?ap=y&amp;smp=y&amp;lsft=BI%3A514&amp;gclid=CjwKCAjw_L6LBhBbEiwA4c46umBoi92klDJqrtmlp5Y0BnGcW7fJKbo6x_-4pQjiBz1tWedmMsBVxxoCVY4QAvD_BwE</t>
  </si>
  <si>
    <t>Secondary Monitor</t>
  </si>
  <si>
    <t xml:space="preserve">ASUS ROG Strix 17.3" 1080P Portable Gaming Monitor (XG17AHP) - Full HD, IPS, 240Hz, 3ms, Adaptive-Sync, Smart Case, ROG Bag &amp; Tripod, USB-C Power Delivery, Micro HDMI, For Laptop, PC, Phone, Console </t>
  </si>
  <si>
    <t>https://www.amazon.com/ASUS-XG17AHP-Portable-Adaptive-Sync-Micro-HDMI/dp/B087N2VVTP</t>
  </si>
  <si>
    <t>Sound Board</t>
  </si>
  <si>
    <t>Rode RODECaster Pro Podcast Production Studio</t>
  </si>
  <si>
    <t>https://www.sweetwater.com/store/detail/RodecasterPro--rode-rodecaster-pro-podcast-production-studio?mrkgadid=3325657839&amp;mrkgcl=28&amp;mrkgen=gpla&amp;mrkgbflag=0&amp;mrkgcat=livesound&amp;lighting&amp;acctid=21700000001645388&amp;dskeywordid=92700058081834219&amp;lid=92700058081834219&amp;ds_s_kwgid=58700006432219585&amp;ds_s_inventory_feed_id=97700000007215323&amp;dsproductgroupid=604075161782&amp;product_id=RodecasterPro&amp;prodctry=US&amp;prodlang=en&amp;channel=online&amp;storeid=&amp;device=c&amp;network=g&amp;matchtype=&amp;adpos=largenumber&amp;locationid=9010003&amp;creative=473537427587&amp;targetid=aud-297527862170:pla-604075161782&amp;campaignid=1465475237&amp;awsearchcpc=1&amp;gclid=CjwKCAjwzt6LBhBeEiwAbPGOgaSdJ71aUwQOy7Sgg1QuiDy2cNpYeKLzSzREKJOaOhtVo4l4EqzgpRoCBDsQAvD_BwE&amp;gclsrc=aw.ds</t>
  </si>
  <si>
    <t>Zoom Mount</t>
  </si>
  <si>
    <t>Zoom HRM-11 Handy Recorder Mount 11 Inch</t>
  </si>
  <si>
    <t>https://www.americanmusical.com/zoom-hrm-11-handy-recorder-mount-11-inch/p/ZOO-ZHRM11?utm_source=google&amp;utm_medium=organic%20shopping&amp;utm_campaign=surfaces%20across%20google</t>
  </si>
  <si>
    <t>Boom pole adapter</t>
  </si>
  <si>
    <t>Auray Boompole Holder and Grip Head Kit</t>
  </si>
  <si>
    <t>https://www.bhphotovideo.com/c/product/469810-REG/General_Brand_Boompole_Holder_and_Grip.html</t>
  </si>
  <si>
    <t xml:space="preserve">Boom pole  </t>
  </si>
  <si>
    <t>Rode Mini Boompole Compact Microphone Boom Pole for Remote Audio Capturing</t>
  </si>
  <si>
    <t>https://www.bhphotovideo.com/c/product/470287-REG/Rode_MINI_BOOMPOLE_Mini_Boompole_Compact_Microphone.html</t>
  </si>
  <si>
    <t>Loudspeaker Drone</t>
  </si>
  <si>
    <t>Speaker Drone with Vehicle Takeoff</t>
  </si>
  <si>
    <t>https://acecoretechnologies.com/news-speaker-drone/</t>
  </si>
  <si>
    <t>Portable Printer</t>
  </si>
  <si>
    <t>Epson WF110 Portable Printer</t>
  </si>
  <si>
    <t>https://epson.com/For-Work/Printers/Inkjet/WorkForce-WF-110-Wireless-Mobile-Printer/p/C11CH25201</t>
  </si>
  <si>
    <t>Post Production Sound</t>
  </si>
  <si>
    <t>Supercardioid CAD Audio Condenser Microphone  AMS-E100S</t>
  </si>
  <si>
    <t>https://www.cadaudio.com/products/retired/e100s</t>
  </si>
  <si>
    <t>Portable Mix Stand</t>
  </si>
  <si>
    <t>BILIONE Portable Tripod Microphone Stand, Mini Desktop mic stand</t>
  </si>
  <si>
    <t>https://www.amazon.com/BILIONE-Portable-Microphone-Desktop-Adapter/dp/B097BRGQPB/ref=cm_cr_arp_d_product_top?ie=UTF8</t>
  </si>
  <si>
    <t>Headphones</t>
  </si>
  <si>
    <t>2  per</t>
  </si>
  <si>
    <t xml:space="preserve">Beyerdynamic DT-770 Pro 250 Ohm Studio Headphones </t>
  </si>
  <si>
    <t>https://www.proaudiostar.com/beyerdynamic-dt-770-pro-250.html?utm_source=Google_Shopping&amp;gclid=CjwKCAjw_L6LBhBbEiwA4c46ujxP-tWSzHKNEgpKtvIjfaSI4_Qs5TmufXxufLvquE4brp7I9emsDRoC5D0QAvD_BwE</t>
  </si>
  <si>
    <t>Mic Case</t>
  </si>
  <si>
    <t>Nanuk 903</t>
  </si>
  <si>
    <t>https://nanuk.com/products/nanuk-903</t>
  </si>
  <si>
    <t>AUX Cable for RodeCaster Phone Plug</t>
  </si>
  <si>
    <t>Rode SC7 Coiled Patch Cable - Angled 3.5mm TRRS to Angled 3.5mm TRS</t>
  </si>
  <si>
    <t>https://www.sweetwater.com/store/detail/SC7--rode-sc7-coiled-patch-cable-angled-3.5mm-trrs-to-angled-3.5mm-trs</t>
  </si>
  <si>
    <t>Pop Filter</t>
  </si>
  <si>
    <t xml:space="preserve">Microphone Pop Filter For Blue Yeti and Any Other Microphone Dual Layered Wind Pop Screen With Flexible 360° Gooseneck Clip Stabilizing Arm By Earamble </t>
  </si>
  <si>
    <t>https://www.amazon.com/Microphone-Flexible-Gooseneck-Stabilizing-Earamble/dp/B06WVFRW4H</t>
  </si>
  <si>
    <t>GoPro Media Mod</t>
  </si>
  <si>
    <t>GoPro Media Mod for HERO9/HERO10 Black</t>
  </si>
  <si>
    <t>https://www.bhphotovideo.com/c/product/1585846-REG/gopro_adfmd_001_media_mod_for_hero9.html/?ap=y&amp;ap=y&amp;smp=y&amp;smp=y&amp;lsft=BI%3A514&amp;gclid=CjwKCAjw_L6LBhBbEiwA4c46urSVTGxq7edQ8FElhDnw4H-Rx_ewRArZZ1pzMssbx7T-TUOa0-s03RoCxlAQAvD_BwE</t>
  </si>
  <si>
    <t>Olympus Camera Case</t>
  </si>
  <si>
    <t>Olympus CSCH-123 Tough Sport Holder (Blue)</t>
  </si>
  <si>
    <t>https://www.bhphotovideo.com/c/product/1118041-REG/olympus_v600085lw000_csch_123_tough_sport_holder.html</t>
  </si>
  <si>
    <t>Olympus Camera Underwater Warhouse</t>
  </si>
  <si>
    <t>Olympus PT-059 Underwater Housing</t>
  </si>
  <si>
    <t>https://www.bhphotovideo.com/c/product/1477203-REG/olympus_v6300680w000_pt_059_underwater_housing.html</t>
  </si>
  <si>
    <t>Olympus Camera Lens</t>
  </si>
  <si>
    <t>Tough Teleconverter TCON-T01</t>
  </si>
  <si>
    <t>https://www.getolympus.com/us/en/tough-teleconverter-tcon-t01.html?___store=us_en&amp;gclid=CjwKCAjw_L6LBhBbEiwA4c46umbGwbK2RvmNB2eexm0rHv-ogP3GUX9XpDRlY9D2FOgw_pjQJW77wRoCrsAQAvD_BwE</t>
  </si>
  <si>
    <t>Olympus Lens Barrier</t>
  </si>
  <si>
    <t>Olympus LB-T01 Lens Barrier</t>
  </si>
  <si>
    <t>https://www.bhphotovideo.com/c/product/1477206-REG/olympus_v325790bw000_lb_t01_lens_barrier.html/?ap=y&amp;ap=y&amp;smp=y&amp;smp=y&amp;lsft=BI%3A514&amp;gclid=CjwKCAjw_L6LBhBbEiwA4c46us6fy_zCvd05YYkgtZIX2bPO6Y_d61-IWOK7ZeJHVjbIFseFXCfCnhoC1SEQAvD_BwE</t>
  </si>
  <si>
    <t>Olympus Travel Tripod</t>
  </si>
  <si>
    <t>Travel Tripod by Peak Design</t>
  </si>
  <si>
    <t>https://www.kickstarter.com/projects/peak-design/travel-tripod-by-peak-design?ref=7ofi83&amp;utm_campaign=Influencer&amp;utm_medium=Paid&amp;utm_source=IzHarris</t>
  </si>
  <si>
    <t>Headphone Case</t>
  </si>
  <si>
    <t>Beyerdynamic DT Hardcase with Internal Pocket for Circumaural Headphones</t>
  </si>
  <si>
    <t>https://www.adorama.com/bd718971.html?gclid=CjwKCAjwzt6LBhBeEiwAbPGOgWRk4G3qAst2yqmMxqvIcK-bsYGxHBoEyPEZcmLuOdcd3kIKCUge7RoCsDcQAvD_BwE&amp;gclid=CjwKCAjwzt6LBhBeEiwAbPGOgWRk4G3qAst2yqmMxqvIcK-bsYGxHBoEyPEZcmLuOdcd3kIKCUge7RoCsDcQAvD_BwE&amp;utm_source=adl-gbase-p</t>
  </si>
  <si>
    <t>Field recorder</t>
  </si>
  <si>
    <t xml:space="preserve">TAC PDD </t>
  </si>
  <si>
    <t xml:space="preserve">Zoom F1-SP Field Recorder and Shotgun Microphone with Case Bundle
</t>
  </si>
  <si>
    <t>https://www.sweetwater.com/store/detail/F1SPBagBun--zoom-f1-sp-field-recorder-and-shotgun-microphone-with-case-bundle</t>
  </si>
  <si>
    <t>Lav Field Recorder</t>
  </si>
  <si>
    <t xml:space="preserve">Zoom F2 Field Recorder with Lavalier Microphone and Bluetooth Control
</t>
  </si>
  <si>
    <t>https://www.sweetwater.com/store/detail/F2BT--zoom-f2-field-recorder-with-lavalier-microphone-and-bluetooth-control</t>
  </si>
  <si>
    <t>Surface Pro Waterproof Case</t>
  </si>
  <si>
    <t>TAC PDD; SME</t>
  </si>
  <si>
    <t xml:space="preserve">The Joy Factory aXtion Pro M IP68 Waterproof Rugged Shockproof Case for Microsoft Surface Pro 7+ | 7 | 6 | 5 | 4 Built-In Screen Protector (CWM309) </t>
  </si>
  <si>
    <t>https://www.amazon.com/Joy-Factory-Waterproof-Shockproof-CWM309/dp/B07BMJHB5D</t>
  </si>
  <si>
    <t>Surface Pro Case Hand Strap</t>
  </si>
  <si>
    <t xml:space="preserve">The Joy Factory Universal Rotating Hand Strap for aXtion Cases with MagConnect (CWX201) </t>
  </si>
  <si>
    <t>https://www.amazon.com/Joy-Factory-Universal-MagConnect-CWX201/dp/B01AS8QUDY/ref=pd_bxgy_1/146-6362520-7320258?pd_rd_w=vwmCx&amp;pf_rd_p=c64372fa-c41c-422e-990d-9e034f73989b&amp;pf_rd_r=JEEWS51ME000F8V7DF5C&amp;pd_rd_r=d4500cd9-78c2-44fe-99a4-5de534377c0c&amp;pd_rd_wg=I6GGw&amp;pd_rd_i=B01AS8QUDY&amp;psc=1</t>
  </si>
  <si>
    <t>Surface Pro Case Strap</t>
  </si>
  <si>
    <t>The Joy Factory Universal Shoulder Carrying Strap for iPads/Tablets/Cameras (CWX202)</t>
  </si>
  <si>
    <t>https://www.amazon.com/Joy-Factory-Universal-Shoulder-CWX202/dp/B076FH6DWN/ref=pd_bxgy_2/146-6362520-7320258?pd_rd_w=vwmCx&amp;pf_rd_p=c64372fa-c41c-422e-990d-9e034f73989b&amp;pf_rd_r=JEEWS51ME000F8V7DF5C&amp;pd_rd_r=d4500cd9-78c2-44fe-99a4-5de534377c0c&amp;pd_rd_wg=I6GGw&amp;pd_rd_i=B076FH6DWN&amp;psc=1</t>
  </si>
  <si>
    <t>Photo Editing Mouse</t>
  </si>
  <si>
    <t>Logitech MX MASTER 3 GREY</t>
  </si>
  <si>
    <t>https://www.amazon.com/dp/B086WLQ1SR?tag=georiot-us-default-20&amp;th=1&amp;ascsubtag=dcw-us-4337934609947219000-20&amp;geniuslink=true</t>
  </si>
  <si>
    <t>TAC SME</t>
  </si>
  <si>
    <t>MS Surface Pro 8, 11th Gen I7 Processor, 16 GB RAM</t>
  </si>
  <si>
    <t>Waterproof Backpack Day Bag</t>
  </si>
  <si>
    <t>TARION Camera Backpack Waterproof Camera Bag Waterproof Certified IPX5 Large Capacity Side Access with 15.6 Inch Laptop Compartment Rain Cover for Women Men Photographer Lens Tripod Tablets</t>
  </si>
  <si>
    <t>https://www.amazon.com/dp/B079JS4FWM?pd_rd_i=B079JS4FWM&amp;pd_rd_w=wzqF2&amp;pf_rd_p=7ea8e9d0-fed1-49e8-a002-f2d3f5cb151d&amp;pd_rd_wg=xgT10&amp;pf_rd_r=XN4TZ8F6D6ET0527QD3F&amp;pd_rd_r=09dff223-f76e-473d-a8d6-6e240cdaa371</t>
  </si>
  <si>
    <t>GoPro 9 w/ Batteries</t>
  </si>
  <si>
    <t xml:space="preserve">GoPro HERO9 Black, Waterproof Sport and Action Camera, 5K/4K Video, Power Bundle with Dual Charger, 3 Extra Battery, 128GB microSD Card, Cleaning Kit </t>
  </si>
  <si>
    <t>https://www.amazon.com/GoPro-HERO9-Black-Waterproof-Cleaning/dp/B08LCKMCS3/ref=sr_1_9?dchild=1&amp;keywords=Gopro+9&amp;qid=1634739030&amp;qsid=146-6362520-7320258&amp;sr=8-9&amp;sres=B09DJLW458%2CB08DK5ZH44%2CB092KX93Z9%2CB08QFZPNVS%2CB08KHRSYFX%2CB08LCKMCS3%2CB08LCL3HGP%2CB096WLZ1Q1%2CB08LCK9NXR%2CB08KL3GVCK%2CB096T5KR3Y%2CB08KHWDG5Q%2CB091FZQMJ9%2CB01171X0UW%2CB07XP44MTV%2CB091G1TJ32&amp;srpt=CAMCORDER</t>
  </si>
  <si>
    <t>Smart Projector</t>
  </si>
  <si>
    <t>Toumei 4K Projector</t>
  </si>
  <si>
    <t>https://toumeipro.com/products/k9-smart-3d-dlp-home-theater-projector?variant=31761940774959</t>
  </si>
  <si>
    <t>Bluetooth Speaker</t>
  </si>
  <si>
    <t>Ultimate Ears MEGABOOM 3 Portable Bluetooth Speaker (Night Black)</t>
  </si>
  <si>
    <t>https://www.bhphotovideo.com/c/product/1462880-REG/ultimate_ears_984_001390_megaboom_3_portable_bluetooth.html/?ap=y&amp;ap=y&amp;smp=y&amp;smp=y&amp;lsft=BI%3A514&amp;gclid=CjwKCAjw_L6LBhBbEiwA4c46utXIsniKCjKqHyX-bJeuL-KZUaMKh_K3sitirFDBC6SPQObqCchQChoCoCcQAvD_BwE</t>
  </si>
  <si>
    <t>Portable Projector Screen</t>
  </si>
  <si>
    <t>Foldable No Crease Soft Projector Screen Holes Hanging Portable Home Movie Meeting Screen (72inch 16:9)</t>
  </si>
  <si>
    <t>https://www.walmart.com/ip/Foldable-No-Crease-Soft-Projector-Screen-Holes-Hanging-Portable-Home-Movie-Meeting-Screen-72inch-16-9/822745446</t>
  </si>
  <si>
    <t>GoPro Adhesives</t>
  </si>
  <si>
    <t>MiPremium Adhesive Mount Kit with 3M Sticky pads for GoPro Hero 9 8 7 6 5 4 Black Silver Session Cameras. 5 x Flat &amp; Curved Helmet Mounts Accessories for Go Pro Other Action Camera Mounting attachment</t>
  </si>
  <si>
    <t>https://www.amazon.com/MiPremium-Adhesive-Cameras-Accessories-attachment/dp/B08XQTY5BR</t>
  </si>
  <si>
    <t>GoPro Mix</t>
  </si>
  <si>
    <t>Rode VideoMic GO Camera-Mount Shotgun Microphone</t>
  </si>
  <si>
    <t>https://www.bhphotovideo.com/c/product/1012003-REG/rode_videomic_go_videomic_go_on_camera_shotgun.html/?ap=y&amp;ap=y&amp;smp=y&amp;smp=y&amp;lsft=BI%3A6879&amp;gclid=CjwKCAjw_L6LBhBbEiwA4c46uvXbe1vaH1FU9jv4FV7YcrPeY0omUak4AsVy9p3pCWyRSeztQ4TlCxoC7XMQAvD_BwE</t>
  </si>
  <si>
    <t>GoPro Lens Mod</t>
  </si>
  <si>
    <t>GoPro HERO9 Black Max Lens Mod</t>
  </si>
  <si>
    <t>https://www.bhphotovideo.com/c/product/1642664-REG/gopro_adwal_001_max_lens_mod_for.html/?ap=y&amp;ap=y&amp;smp=y&amp;smp=y&amp;lsft=BI%3A514&amp;gclid=CjwKCAjw_L6LBhBbEiwA4c46uhP6PXZhokUCo2o0Le9ryCpSoiUZeSzoEhlDWzPM57EJ-9q-noD1zBoCSVcQAvD_BwE</t>
  </si>
  <si>
    <t>GoPro Magnetic Mount</t>
  </si>
  <si>
    <t xml:space="preserve">ULANZI Quick Release Base Mount for GoPro Max 8 7 6 5 4 &amp; Action Camera, Magnetic Suction &amp; Swivel Lock Adapter, GP-4 Mobile Video-graphy Travel Vlog Setup Attachment, 1/4" Tripod Head Included </t>
  </si>
  <si>
    <t>https://www.amazon.com/ULANZI-Magnetic-Video-graphy-Attachment-Included/dp/B085NFJLBJ</t>
  </si>
  <si>
    <t>GoPro Filter Set</t>
  </si>
  <si>
    <t>PolarPro Shutter Collection ND Filter Set for GoPro HERO10/HERO9 Black (Set of 3)</t>
  </si>
  <si>
    <t>https://www.bhphotovideo.com/c/product/1598499-REG/polarpro_h9_shutter_shutter_collection_3_filter_nd.html/?ap=y&amp;ap=y&amp;smp=y&amp;smp=y&amp;lsft=BI%3A6879&amp;gclid=CjwKCAjw_L6LBhBbEiwA4c46ulQJEqVsfu3iOIg8-7tLEqBuSdwbDp_kg3o4Y50mBDG3FYjbvS25LBoCRL4QAvD_BwE</t>
  </si>
  <si>
    <t>GoPro Suction Cup</t>
  </si>
  <si>
    <t xml:space="preserve">GoPro Suction Cup Mount (GoPro Official Mount), Black </t>
  </si>
  <si>
    <t>https://www.amazon.com/GoPro-Suction-Cup-Mount-Official/dp/B00F19Q7YI</t>
  </si>
  <si>
    <t>GoPro Clip</t>
  </si>
  <si>
    <t>GoPro Magnetic Swivel Clip for Select HERO and MAX Cameras</t>
  </si>
  <si>
    <t>https://www.bhphotovideo.com/c/product/1542376-REG/gopro_atclp_001_magnetic_swivel_clip.html/?ap=y&amp;ap=y&amp;smp=y&amp;smp=y&amp;lsft=BI%3A514&amp;gclid=CjwKCAjw_L6LBhBbEiwA4c46ujZpgqGXnsGIKIiq_XxCPY0ZWXvz1k5oBRS60em8qAwlY0yv-bxEDRoCD18QAvD_BwE</t>
  </si>
  <si>
    <t>GoPro Gimbal</t>
  </si>
  <si>
    <t>Hohem iSteady Pro 3 Splash Proof 3-Axis Handheld Action Camera Gimbal</t>
  </si>
  <si>
    <t>https://www.bhphotovideo.com/c/product/1573839-REG/hohem_isteady_pro_3_splash.html/?ap=y&amp;ap=y&amp;smp=y&amp;smp=y&amp;lsft=BI%3A514&amp;gclid=CjwKCAjw_L6LBhBbEiwA4c46ugEsLrwOueiSBaOuTkMrlL7dnIKi0umO7dv8Rw2OaOdMrMj7r9dd3xoCFAIQAvD_BwE</t>
  </si>
  <si>
    <t>GoPro Light</t>
  </si>
  <si>
    <t>3 per</t>
  </si>
  <si>
    <t>LITRA GoPro Light Kit</t>
  </si>
  <si>
    <t>https://litra.com/collections/gopro/products/exclusive-litra-gopro-light-mod-creator-kit-bundle</t>
  </si>
  <si>
    <t>GoPro LAV Mic System</t>
  </si>
  <si>
    <t>Saramonic Blink 500 B6 2-person Digital Wireless Omni Lavalier Microphone System for USB Type-C Devices (2.4 GHz)</t>
  </si>
  <si>
    <t>https://www.bhphotovideo.com/c/product/1486349-REG/saramonic_blink500b6_blink_500_b6_micro_wireless.html/?ap=y&amp;ap=y&amp;smp=y&amp;smp=y&amp;lsft=BI%3A6879&amp;gclid=CjwKCAjw_L6LBhBbEiwA4c46utyCzPzfQlIBtjvW0_N-LXewxbODLQV4WWRaqqRWGPSTaAmDEIhG2xoCbSwQAvD_BwE</t>
  </si>
  <si>
    <t>Foldable Whiteboard</t>
  </si>
  <si>
    <t>4 per</t>
  </si>
  <si>
    <t>Bullseye Office Whiteboard - Foldable Portable Pocket Whiteboard  with Marker</t>
  </si>
  <si>
    <t>https://www.amazon.com/Bullseye-Office-Writeyboard-Foldable-Whiteboard/dp/B07BN3M5M8/ref=asc_df_B07BN3M5M8/?tag=hyprod-20&amp;linkCode=df0&amp;hvadid=242053282785&amp;hvpos=&amp;hvnetw=g&amp;hvrand=13788064696330352732&amp;hvpone=&amp;hvptwo=&amp;hvqmt=&amp;hvdev=c&amp;hvdvcmdl=&amp;hvlocint=&amp;hvlocphy=1021312&amp;hvtargid=pla-445721354048&amp;psc=1</t>
  </si>
  <si>
    <t>Glass Markers</t>
  </si>
  <si>
    <t>Glass Board Dry Erase Markers by Quartet, Premium, Bullet Tip, Assorted Colors, 12 Pack</t>
  </si>
  <si>
    <t>https://www.amazon.com/Quartet-Glass-Whiteboard-Markers-Erase/dp/B07KY38L7M/ref=sr_1_1?dchild=1&amp;keywords=Glass+Board+Dry+Erase+Markers+by+Quartet%2C+Premium%2C+Bullet+Tip%2C+Assorted+Colors%2C+12+Pack&amp;qid=1634771158&amp;qsid=146-6362520-7320258&amp;s=office-products&amp;sr=1-1&amp;sres=B07KY38L7M%2CB07Q4FTMMG%2CB00I8OBAOU%2CB07JH81FQV%2CB00006IFIL%2CB001FM65II%2CB000J0B2YY%2CB00QNUTNSG%2CB009JS3FME%2CB07Q4K1HRJ%2CB008DQXKZK%2CB07ZZDH251%2CB07RPXKQY7%2CB07KJYXH9R%2CB0019DEBS4%2CB07GC2H4V8%2CB00T3ROM9G%2CB08TPLGVPR%2CB0033AGVVG%2CB0002LD1OE&amp;srpt=MARKING_PEN</t>
  </si>
  <si>
    <t xml:space="preserve">Marker Earaser </t>
  </si>
  <si>
    <t>Quartet Glass Whiteboard Eraser, Premium, Magnetic, 3-In-1, 6-1/2"x1-3/8", Silver</t>
  </si>
  <si>
    <t>https://www.amazon.com/Quartet-Whiteboard-Premium-Magnetic-SFEB3/dp/B017X8BKCS/ref=pd_bxgy_img_1/146-6362520-7320258?pd_rd_w=jMWDw&amp;pf_rd_p=c64372fa-c41c-422e-990d-9e034f73989b&amp;pf_rd_r=N7RFGHNS9E6VBTDMVEZ3&amp;pd_rd_r=370cee43-2e8e-46d2-a222-75eede7a49c6&amp;pd_rd_wg=l91ZM&amp;pd_rd_i=B017X8BKCS&amp;psc=1</t>
  </si>
  <si>
    <t>1 TB Waterproof Thumb Drive</t>
  </si>
  <si>
    <t>TAC SME/Effects</t>
  </si>
  <si>
    <t xml:space="preserve">Gosgoly 1TB Flash Drive USB 3.0 High Speed Thumb Drive Waterproof Memory Stick </t>
  </si>
  <si>
    <t>https://www.newegg.com/p/0BD-07B6-00002?Description=1TB%20USB%20flash%20drive&amp;cm_re=1TB_USB%20flash%20drive-_-9SIAVWDFRF1596-_-Product</t>
  </si>
  <si>
    <t>Mountable Light for DSLR</t>
  </si>
  <si>
    <t>TAC SME; TAC PDD</t>
  </si>
  <si>
    <t>LITRA LitraStudio RGBWW Photo &amp; Video LED Light</t>
  </si>
  <si>
    <t>https://www.bhphotovideo.com/c/product/1506355-REG/litra_litrastudio_rgbww_photo.html</t>
  </si>
  <si>
    <t>Rechargable Battery for LITRA LitraStudio Light</t>
  </si>
  <si>
    <t>Litra 9,000mAh Rechargeable Battery for LitraStudio LED Light</t>
  </si>
  <si>
    <t>https://www.walmart.com/ip/Litra-9-000mAh-Rechargeable-Battery-for-LitraStudio-LED-Light/301395779</t>
  </si>
  <si>
    <t>Chest Sling</t>
  </si>
  <si>
    <t>Tactical Augment</t>
  </si>
  <si>
    <t>Dry Tour</t>
  </si>
  <si>
    <t>https://mountainsmith.com/products/dry-tour?variant=37843775914136&amp;currency=USD&amp;utm_medium=product_sync&amp;utm_source=google&amp;utm_content=sag_organic&amp;utm_campaign=sag_organic&amp;gclid=CjwKCAjw_L6LBhBbEiwA4c46ugJsQjRnH0fOHyV16Yvjbb3KMxtsnWmimH3snQLF4P24_ymuIuSMJxoC0CkQAvD_BwE</t>
  </si>
  <si>
    <t>Foldable Backpack</t>
  </si>
  <si>
    <t>Nodland Foldable Waterproof Backpack</t>
  </si>
  <si>
    <t>https://www.amazon.com/dp/B07RKWXZB9/ref=twister_B082F74X8J?_encoding=UTF8&amp;psc=1</t>
  </si>
  <si>
    <t>90L Hunting Pack</t>
  </si>
  <si>
    <t>Kuai Hunting Backpack 90L (Ash Phantom)</t>
  </si>
  <si>
    <t>https://www.kuiu.com/products/pro-7800-full-kit?variant=40696948555934&amp;gclid=CjwKCAjwzt6LBhBeEiwAbPGOgf8s42KmVbSDOYPYEnsmbWRKRrE2THvKf4ivzhwmh5kLYBbJO0LS_RoC214QAvD_BwE</t>
  </si>
  <si>
    <t>Large Mouse Pad for camping table</t>
  </si>
  <si>
    <t>Extended XXL Gaming Mouse Pad - Portable Large Desk Pad - Non Slip Water Resistant Rubber Base, World Map , Gaming Mouse Pad Keyboard Pad. Large Area for Keyboard and Mouse</t>
  </si>
  <si>
    <t>https://www.amazon.com/WeYingLe-Extended-XXL-Gaming-Mouse/dp/B0776SKMGH/ref=asc_df_B0776SKMGH/?tag=hyprod-20&amp;linkCode=df0&amp;hvadid=223326334920&amp;hvpos=&amp;hvnetw=g&amp;hvrand=4420598603395529232&amp;hvpone=&amp;hvptwo=&amp;hvqmt=&amp;hvdev=c&amp;hvdvcmdl=&amp;hvlocint=&amp;hvlocphy=1021312&amp;hvtargid=pla-392256310040&amp;psc=1</t>
  </si>
  <si>
    <t>Camping Table</t>
  </si>
  <si>
    <t xml:space="preserve">Trekology Portable Camping Side Tables with Aluminum Table Top: Hard-Topped Folding Table in a Bag for Picnic, Camp, Beach, Boat, Useful for Dining &amp; Cooking with Burner, Easy to Clean </t>
  </si>
  <si>
    <t>https://www.amazon.com/Trekology-Portable-Camping-Tables-Aluminum/dp/B01HJ234C2?th=1&amp;psc=1</t>
  </si>
  <si>
    <t>Solar Generator (160 W so it can go on airplanes)</t>
  </si>
  <si>
    <t>Jackery Solar Generator 160 ( Jackery 160 + SolarSaga 60W)</t>
  </si>
  <si>
    <t>https://www.jackery.com/products/jackery-explorer-160-solarsaga-60w-solar-generator</t>
  </si>
  <si>
    <t>Folding Laptop Table Top</t>
  </si>
  <si>
    <t>Tether Table Aero (Standard Size)</t>
  </si>
  <si>
    <t>https://tethertools.com/product/tether-table-aero/</t>
  </si>
  <si>
    <t>Camping Chair</t>
  </si>
  <si>
    <t>Cliq Camping Chair - Most Funded Portable Chair in Crowdfunding History. | Bottle Sized Compact Outdoor Chair | Sets up in 5 Seconds | Supports 300lbs | Aircraft Grade Aluminum</t>
  </si>
  <si>
    <t>https://www.amazon.com/Cliq-Camping-Chair-Portable-Crowdfunding/dp/B08PFD1WPY</t>
  </si>
  <si>
    <t>SOLAR BANK</t>
  </si>
  <si>
    <t>HILUCKEY Solar Charger Power Bank</t>
  </si>
  <si>
    <t>https://www.walmart.com/ip/Solar-Charger-25000mAh-Hiluckey-Outdoor-Portable-Power-Bank-4-Panels-Fast-Charge-External-Battery-Pack-Dual-2-1A-Output-USB-Compatible-Smartphones-Ta/468540858</t>
  </si>
  <si>
    <t>Tarp</t>
  </si>
  <si>
    <t>Rain Fly EVOLUTION 10 x 10 ft Camping Hammock RAIN Fly Waterproof Tent TARP &amp; Survival Bracelet – Lightweight – Backpacker Approved – Diamond Ripstop – Perfect Hammock Shelter – OD-Green</t>
  </si>
  <si>
    <t>https://www.amazon.com/Choice-Products-Hammock-Waterproof-Fly/dp/B07SSGFZ9J?th=1</t>
  </si>
  <si>
    <t>Ink</t>
  </si>
  <si>
    <t>Associated Software Costs</t>
  </si>
  <si>
    <t>Software requirements for computers and devices to optimize capabilities.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</si>
</sst>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6" x14ac:knownFonts="1">
    <font>
      <sz val="12"/>
      <color theme="1"/>
      <name val="Calibri"/>
      <family val="2"/>
      <scheme val="minor"/>
    </font>
    <font>
      <sz val="12"/>
      <color theme="1"/>
      <name val="Arial"/>
      <family val="2"/>
    </font>
    <font>
      <u/>
      <sz val="12"/>
      <color theme="10"/>
      <name val="Calibri"/>
      <family val="2"/>
      <scheme val="minor"/>
    </font>
    <font>
      <b/>
      <sz val="12"/>
      <color theme="0"/>
      <name val="Calibri"/>
      <family val="2"/>
      <scheme val="minor"/>
    </font>
    <font>
      <b/>
      <sz val="12"/>
      <color theme="1"/>
      <name val="Calibri"/>
      <family val="2"/>
      <scheme val="minor"/>
    </font>
    <font>
      <sz val="8"/>
      <name val="Calibri"/>
      <family val="2"/>
      <scheme val="minor"/>
    </font>
    <font>
      <sz val="12"/>
      <color theme="1"/>
      <name val="Calibri"/>
      <family val="2"/>
      <scheme val="minor"/>
    </font>
    <font>
      <b/>
      <sz val="12"/>
      <color theme="0"/>
      <name val="Arial"/>
      <family val="2"/>
    </font>
    <font>
      <b/>
      <u/>
      <sz val="12"/>
      <color theme="0"/>
      <name val="Arial"/>
      <family val="2"/>
    </font>
    <font>
      <b/>
      <sz val="12"/>
      <color rgb="FF00B050"/>
      <name val="Arial"/>
    </font>
    <font>
      <sz val="11"/>
      <color theme="1"/>
      <name val="Arial"/>
    </font>
    <font>
      <b/>
      <sz val="11"/>
      <color theme="1"/>
      <name val="Arial"/>
    </font>
    <font>
      <sz val="11"/>
      <color theme="0"/>
      <name val="Arial"/>
    </font>
    <font>
      <sz val="11"/>
      <color theme="0"/>
      <name val="Arial"/>
      <family val="2"/>
    </font>
    <font>
      <sz val="11"/>
      <color theme="1"/>
      <name val="Arial"/>
      <family val="2"/>
    </font>
    <font>
      <b/>
      <sz val="11"/>
      <color theme="1"/>
      <name val="Arial"/>
      <family val="2"/>
    </font>
    <font>
      <u/>
      <sz val="11"/>
      <color theme="10"/>
      <name val="Arial"/>
      <family val="2"/>
    </font>
    <font>
      <u/>
      <sz val="11"/>
      <name val="Arial"/>
      <family val="2"/>
    </font>
    <font>
      <b/>
      <sz val="11"/>
      <name val="Arial"/>
      <family val="2"/>
    </font>
    <font>
      <sz val="11"/>
      <name val="Arial"/>
      <family val="2"/>
    </font>
    <font>
      <u/>
      <sz val="11"/>
      <color theme="10"/>
      <name val="Calibri"/>
      <family val="2"/>
      <scheme val="minor"/>
    </font>
    <font>
      <sz val="11"/>
      <color rgb="FF000000"/>
      <name val="Arial"/>
      <family val="2"/>
    </font>
    <font>
      <sz val="11"/>
      <color theme="1"/>
      <name val="Calibri"/>
      <family val="2"/>
      <scheme val="minor"/>
    </font>
    <font>
      <sz val="11"/>
      <color rgb="FF333333"/>
      <name val="Arial"/>
      <family val="2"/>
    </font>
    <font>
      <sz val="11"/>
      <color rgb="FFFFFFFF"/>
      <name val="Arial"/>
      <family val="2"/>
    </font>
    <font>
      <u/>
      <sz val="11"/>
      <color rgb="FF0000FF"/>
      <name val="Arial"/>
      <family val="2"/>
    </font>
  </fonts>
  <fills count="19">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7030A0"/>
        <bgColor indexed="64"/>
      </patternFill>
    </fill>
    <fill>
      <patternFill patternType="solid">
        <fgColor rgb="FF00B050"/>
        <bgColor indexed="64"/>
      </patternFill>
    </fill>
    <fill>
      <patternFill patternType="solid">
        <fgColor rgb="FF00B0F0"/>
        <bgColor indexed="64"/>
      </patternFill>
    </fill>
    <fill>
      <patternFill patternType="solid">
        <fgColor theme="5" tint="0.39997558519241921"/>
        <bgColor indexed="64"/>
      </patternFill>
    </fill>
    <fill>
      <patternFill patternType="solid">
        <fgColor rgb="FF92D050"/>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D4B7FF"/>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EBB9B1"/>
        <bgColor indexed="64"/>
      </patternFill>
    </fill>
    <fill>
      <patternFill patternType="solid">
        <fgColor rgb="FFFFFFFF"/>
        <bgColor indexed="64"/>
      </patternFill>
    </fill>
    <fill>
      <patternFill patternType="solid">
        <fgColor rgb="FF00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3">
    <xf numFmtId="0" fontId="0" fillId="0" borderId="0"/>
    <xf numFmtId="0" fontId="2" fillId="0" borderId="0" applyNumberFormat="0" applyFill="0" applyBorder="0" applyAlignment="0" applyProtection="0"/>
    <xf numFmtId="44" fontId="6" fillId="0" borderId="0" applyFont="0" applyFill="0" applyBorder="0" applyAlignment="0" applyProtection="0"/>
  </cellStyleXfs>
  <cellXfs count="112">
    <xf numFmtId="0" fontId="0" fillId="0" borderId="0" xfId="0"/>
    <xf numFmtId="0" fontId="1" fillId="0" borderId="0" xfId="0" applyFont="1"/>
    <xf numFmtId="0" fontId="0" fillId="2" borderId="0" xfId="0" applyFill="1"/>
    <xf numFmtId="0" fontId="0" fillId="0" borderId="0" xfId="0" applyFill="1"/>
    <xf numFmtId="0" fontId="0" fillId="3" borderId="0" xfId="0" applyFill="1"/>
    <xf numFmtId="0" fontId="0" fillId="0" borderId="1" xfId="0" applyFill="1" applyBorder="1"/>
    <xf numFmtId="0" fontId="4" fillId="6" borderId="1" xfId="0" applyFont="1" applyFill="1" applyBorder="1" applyAlignment="1">
      <alignment horizontal="center"/>
    </xf>
    <xf numFmtId="0" fontId="4" fillId="7" borderId="1" xfId="0" applyFont="1" applyFill="1" applyBorder="1" applyAlignment="1">
      <alignment horizontal="center"/>
    </xf>
    <xf numFmtId="0" fontId="4" fillId="8" borderId="1" xfId="0" applyFont="1" applyFill="1" applyBorder="1" applyAlignment="1">
      <alignment horizontal="center"/>
    </xf>
    <xf numFmtId="0" fontId="3" fillId="4" borderId="1" xfId="0" applyFont="1" applyFill="1" applyBorder="1" applyAlignment="1">
      <alignment horizontal="center"/>
    </xf>
    <xf numFmtId="0" fontId="4" fillId="11" borderId="1" xfId="0" applyFont="1" applyFill="1" applyBorder="1" applyAlignment="1">
      <alignment horizontal="center"/>
    </xf>
    <xf numFmtId="0" fontId="3" fillId="11" borderId="1" xfId="0" applyFont="1" applyFill="1" applyBorder="1" applyAlignment="1">
      <alignment horizontal="center"/>
    </xf>
    <xf numFmtId="0" fontId="0" fillId="9" borderId="0" xfId="0" applyFill="1"/>
    <xf numFmtId="0" fontId="1" fillId="9" borderId="0" xfId="0" applyFont="1" applyFill="1"/>
    <xf numFmtId="0" fontId="3" fillId="14" borderId="1" xfId="0" applyFont="1" applyFill="1" applyBorder="1" applyAlignment="1">
      <alignment horizontal="center"/>
    </xf>
    <xf numFmtId="0" fontId="2" fillId="13" borderId="1" xfId="1" applyFill="1" applyBorder="1" applyAlignment="1">
      <alignment vertical="center"/>
    </xf>
    <xf numFmtId="0" fontId="7" fillId="5" borderId="0" xfId="0" applyFont="1" applyFill="1" applyAlignment="1">
      <alignment horizontal="center" vertical="center" wrapText="1"/>
    </xf>
    <xf numFmtId="0" fontId="7" fillId="5" borderId="0" xfId="0" applyFont="1" applyFill="1" applyAlignment="1">
      <alignment horizontal="center" vertical="center"/>
    </xf>
    <xf numFmtId="0" fontId="8" fillId="5" borderId="0" xfId="0" applyFont="1" applyFill="1" applyAlignment="1">
      <alignment horizontal="center" vertical="center"/>
    </xf>
    <xf numFmtId="0" fontId="8" fillId="5" borderId="0" xfId="0" applyFont="1" applyFill="1" applyAlignment="1">
      <alignment horizontal="center" vertical="center" wrapText="1"/>
    </xf>
    <xf numFmtId="0" fontId="2" fillId="0" borderId="1" xfId="1" applyFill="1" applyBorder="1" applyAlignment="1">
      <alignment vertical="center"/>
    </xf>
    <xf numFmtId="0" fontId="9" fillId="18" borderId="0" xfId="0" applyFont="1" applyFill="1" applyAlignment="1">
      <alignment horizontal="center" vertical="center"/>
    </xf>
    <xf numFmtId="0" fontId="0" fillId="0" borderId="0" xfId="0" applyFill="1" applyAlignment="1">
      <alignment wrapText="1"/>
    </xf>
    <xf numFmtId="0" fontId="10" fillId="9" borderId="0" xfId="0" applyFont="1" applyFill="1" applyAlignment="1">
      <alignment horizontal="center" vertical="center" wrapText="1"/>
    </xf>
    <xf numFmtId="0" fontId="12" fillId="4" borderId="0" xfId="0" applyFont="1" applyFill="1" applyAlignment="1">
      <alignment horizontal="center" vertical="center" wrapText="1"/>
    </xf>
    <xf numFmtId="0" fontId="11" fillId="13" borderId="1" xfId="0" applyFont="1" applyFill="1" applyBorder="1" applyAlignment="1">
      <alignment horizontal="center" vertical="center"/>
    </xf>
    <xf numFmtId="0" fontId="11" fillId="0" borderId="1" xfId="0" applyFont="1" applyFill="1" applyBorder="1" applyAlignment="1">
      <alignment horizontal="center" vertical="center"/>
    </xf>
    <xf numFmtId="0" fontId="13" fillId="4" borderId="0" xfId="0" applyFont="1" applyFill="1" applyAlignment="1">
      <alignment horizontal="center" vertical="center" wrapText="1"/>
    </xf>
    <xf numFmtId="0" fontId="14" fillId="9" borderId="0" xfId="0" applyFont="1" applyFill="1" applyAlignment="1">
      <alignment horizontal="center" vertical="center" wrapText="1"/>
    </xf>
    <xf numFmtId="0" fontId="15" fillId="13" borderId="1" xfId="0" applyFont="1" applyFill="1" applyBorder="1" applyAlignment="1">
      <alignment horizontal="center" vertical="center"/>
    </xf>
    <xf numFmtId="0" fontId="14" fillId="13" borderId="1" xfId="0" applyFont="1" applyFill="1" applyBorder="1" applyAlignment="1">
      <alignment vertical="center"/>
    </xf>
    <xf numFmtId="0" fontId="16" fillId="13" borderId="1" xfId="1" applyFont="1" applyFill="1" applyBorder="1" applyAlignment="1">
      <alignment vertical="center"/>
    </xf>
    <xf numFmtId="0" fontId="17" fillId="9" borderId="2" xfId="1" applyFont="1" applyFill="1" applyBorder="1" applyAlignment="1">
      <alignment horizontal="center" vertical="center"/>
    </xf>
    <xf numFmtId="44" fontId="16" fillId="0" borderId="2" xfId="2" applyFont="1" applyFill="1" applyBorder="1" applyAlignment="1">
      <alignment horizontal="center" vertical="center"/>
    </xf>
    <xf numFmtId="44" fontId="18" fillId="10" borderId="2" xfId="2" applyNumberFormat="1" applyFont="1" applyFill="1" applyBorder="1" applyAlignment="1">
      <alignment horizontal="center" vertical="center"/>
    </xf>
    <xf numFmtId="44" fontId="16" fillId="0" borderId="1" xfId="2" applyFont="1" applyFill="1" applyBorder="1" applyAlignment="1">
      <alignment horizontal="center" vertical="center"/>
    </xf>
    <xf numFmtId="44" fontId="18" fillId="10" borderId="1" xfId="2" applyNumberFormat="1" applyFont="1" applyFill="1" applyBorder="1" applyAlignment="1">
      <alignment horizontal="center" vertical="center"/>
    </xf>
    <xf numFmtId="0" fontId="17" fillId="9" borderId="1" xfId="1" applyFont="1" applyFill="1" applyBorder="1" applyAlignment="1">
      <alignment horizontal="center" vertical="center"/>
    </xf>
    <xf numFmtId="0" fontId="19" fillId="9" borderId="1" xfId="0" applyFont="1" applyFill="1" applyBorder="1" applyAlignment="1">
      <alignment horizontal="center" vertical="center"/>
    </xf>
    <xf numFmtId="44" fontId="14" fillId="0" borderId="1" xfId="2" applyFont="1" applyFill="1" applyBorder="1" applyAlignment="1">
      <alignment horizontal="center" vertical="center"/>
    </xf>
    <xf numFmtId="44" fontId="18" fillId="16" borderId="1" xfId="2" applyNumberFormat="1" applyFont="1" applyFill="1" applyBorder="1" applyAlignment="1">
      <alignment horizontal="center" vertical="center"/>
    </xf>
    <xf numFmtId="0" fontId="20" fillId="13" borderId="1" xfId="1" applyFont="1" applyFill="1" applyBorder="1" applyAlignment="1">
      <alignment vertical="center"/>
    </xf>
    <xf numFmtId="0" fontId="13" fillId="6" borderId="0" xfId="0" applyFont="1" applyFill="1" applyAlignment="1">
      <alignment horizontal="center" vertical="center" wrapText="1"/>
    </xf>
    <xf numFmtId="0" fontId="15" fillId="12" borderId="1" xfId="0" applyFont="1" applyFill="1" applyBorder="1" applyAlignment="1">
      <alignment horizontal="center" vertical="center"/>
    </xf>
    <xf numFmtId="0" fontId="14" fillId="12" borderId="1" xfId="0" applyFont="1" applyFill="1" applyBorder="1" applyAlignment="1">
      <alignment vertical="center"/>
    </xf>
    <xf numFmtId="0" fontId="20" fillId="12" borderId="1" xfId="1" applyFont="1" applyFill="1" applyBorder="1" applyAlignment="1">
      <alignment vertical="center"/>
    </xf>
    <xf numFmtId="0" fontId="14" fillId="7" borderId="0" xfId="0" applyFont="1" applyFill="1" applyAlignment="1">
      <alignment horizontal="center" vertical="center" wrapText="1"/>
    </xf>
    <xf numFmtId="0" fontId="15" fillId="11" borderId="1" xfId="0" applyFont="1" applyFill="1" applyBorder="1" applyAlignment="1">
      <alignment horizontal="center" vertical="center"/>
    </xf>
    <xf numFmtId="0" fontId="14" fillId="11" borderId="1" xfId="0" applyFont="1" applyFill="1" applyBorder="1" applyAlignment="1">
      <alignment vertical="center"/>
    </xf>
    <xf numFmtId="0" fontId="20" fillId="11" borderId="1" xfId="1" applyFont="1" applyFill="1" applyBorder="1" applyAlignment="1">
      <alignment vertical="center"/>
    </xf>
    <xf numFmtId="0" fontId="17" fillId="9" borderId="1" xfId="1" applyNumberFormat="1" applyFont="1" applyFill="1" applyBorder="1" applyAlignment="1">
      <alignment horizontal="center" vertical="center"/>
    </xf>
    <xf numFmtId="0" fontId="21" fillId="11" borderId="1" xfId="0" applyFont="1" applyFill="1" applyBorder="1" applyAlignment="1">
      <alignment vertical="center"/>
    </xf>
    <xf numFmtId="0" fontId="22" fillId="9" borderId="0" xfId="0" applyFont="1" applyFill="1" applyAlignment="1">
      <alignment horizontal="center" vertical="center" wrapText="1"/>
    </xf>
    <xf numFmtId="0" fontId="15" fillId="0" borderId="1" xfId="0" applyFont="1" applyFill="1" applyBorder="1" applyAlignment="1">
      <alignment horizontal="center" vertical="center"/>
    </xf>
    <xf numFmtId="0" fontId="21" fillId="0" borderId="1" xfId="0" applyFont="1" applyFill="1" applyBorder="1" applyAlignment="1">
      <alignment vertical="center"/>
    </xf>
    <xf numFmtId="0" fontId="20" fillId="0" borderId="1" xfId="1" applyFont="1" applyFill="1" applyBorder="1" applyAlignment="1">
      <alignment vertical="center"/>
    </xf>
    <xf numFmtId="44" fontId="16" fillId="0" borderId="4" xfId="2" applyNumberFormat="1" applyFont="1" applyFill="1" applyBorder="1" applyAlignment="1">
      <alignment horizontal="center" vertical="center"/>
    </xf>
    <xf numFmtId="44" fontId="18" fillId="0" borderId="1" xfId="2" applyNumberFormat="1" applyFont="1" applyFill="1" applyBorder="1" applyAlignment="1">
      <alignment horizontal="center" vertical="center"/>
    </xf>
    <xf numFmtId="0" fontId="21" fillId="13" borderId="1" xfId="0" applyFont="1" applyFill="1" applyBorder="1" applyAlignment="1">
      <alignment vertical="center"/>
    </xf>
    <xf numFmtId="0" fontId="14" fillId="0" borderId="1" xfId="0" applyFont="1" applyFill="1" applyBorder="1" applyAlignment="1">
      <alignment vertical="center"/>
    </xf>
    <xf numFmtId="0" fontId="14" fillId="9" borderId="1" xfId="0" applyNumberFormat="1" applyFont="1" applyFill="1" applyBorder="1" applyAlignment="1">
      <alignment horizontal="center" vertical="center"/>
    </xf>
    <xf numFmtId="44" fontId="14" fillId="0" borderId="1" xfId="2" applyNumberFormat="1" applyFont="1" applyFill="1" applyBorder="1" applyAlignment="1">
      <alignment horizontal="center" vertical="center"/>
    </xf>
    <xf numFmtId="44" fontId="15" fillId="16" borderId="1" xfId="2" applyNumberFormat="1" applyFont="1" applyFill="1" applyBorder="1" applyAlignment="1">
      <alignment horizontal="center" vertical="center"/>
    </xf>
    <xf numFmtId="0" fontId="23" fillId="0" borderId="1" xfId="0" applyFont="1" applyBorder="1" applyAlignment="1">
      <alignment wrapText="1"/>
    </xf>
    <xf numFmtId="44" fontId="15" fillId="10" borderId="1" xfId="2" applyNumberFormat="1" applyFont="1" applyFill="1" applyBorder="1" applyAlignment="1">
      <alignment horizontal="center" vertical="center"/>
    </xf>
    <xf numFmtId="0" fontId="14" fillId="0" borderId="1" xfId="0" applyFont="1" applyBorder="1" applyAlignment="1">
      <alignment vertical="center" wrapText="1"/>
    </xf>
    <xf numFmtId="0" fontId="10" fillId="0" borderId="1" xfId="0" applyFont="1" applyFill="1" applyBorder="1" applyAlignment="1">
      <alignment vertical="center"/>
    </xf>
    <xf numFmtId="0" fontId="20" fillId="0" borderId="1" xfId="1" applyFont="1" applyBorder="1"/>
    <xf numFmtId="44" fontId="15" fillId="0" borderId="1" xfId="2" applyNumberFormat="1" applyFont="1" applyFill="1" applyBorder="1" applyAlignment="1">
      <alignment horizontal="center" vertical="center"/>
    </xf>
    <xf numFmtId="0" fontId="20" fillId="0" borderId="1" xfId="1" applyFont="1" applyBorder="1" applyAlignment="1">
      <alignment vertical="center"/>
    </xf>
    <xf numFmtId="0" fontId="14" fillId="8" borderId="0" xfId="0" applyFont="1" applyFill="1" applyAlignment="1">
      <alignment horizontal="center" vertical="center" wrapText="1"/>
    </xf>
    <xf numFmtId="0" fontId="15" fillId="10" borderId="1" xfId="0" applyFont="1" applyFill="1" applyBorder="1" applyAlignment="1">
      <alignment horizontal="center" vertical="center"/>
    </xf>
    <xf numFmtId="0" fontId="21" fillId="10" borderId="1" xfId="0" applyFont="1" applyFill="1" applyBorder="1" applyAlignment="1">
      <alignment vertical="center"/>
    </xf>
    <xf numFmtId="0" fontId="16" fillId="10" borderId="1" xfId="1" applyFont="1" applyFill="1" applyBorder="1" applyAlignment="1">
      <alignment vertical="center"/>
    </xf>
    <xf numFmtId="0" fontId="14" fillId="10" borderId="1" xfId="0" applyFont="1" applyFill="1" applyBorder="1" applyAlignment="1">
      <alignment vertical="center"/>
    </xf>
    <xf numFmtId="0" fontId="20" fillId="10" borderId="1" xfId="1" applyFont="1" applyFill="1" applyBorder="1" applyAlignment="1">
      <alignment vertical="center"/>
    </xf>
    <xf numFmtId="0" fontId="14" fillId="10" borderId="1" xfId="0" applyFont="1" applyFill="1" applyBorder="1" applyAlignment="1">
      <alignment vertical="center" wrapText="1"/>
    </xf>
    <xf numFmtId="0" fontId="16" fillId="0" borderId="1" xfId="1" applyFont="1" applyFill="1" applyBorder="1" applyAlignment="1">
      <alignment vertical="center"/>
    </xf>
    <xf numFmtId="0" fontId="24" fillId="4" borderId="0" xfId="0" applyFont="1" applyFill="1" applyAlignment="1">
      <alignment horizontal="center" vertical="center" wrapText="1"/>
    </xf>
    <xf numFmtId="44" fontId="16" fillId="0" borderId="1" xfId="2" applyNumberFormat="1" applyFont="1" applyFill="1" applyBorder="1" applyAlignment="1">
      <alignment horizontal="center" vertical="center"/>
    </xf>
    <xf numFmtId="0" fontId="17" fillId="9" borderId="1" xfId="0" applyFont="1" applyFill="1" applyBorder="1" applyAlignment="1">
      <alignment horizontal="center" vertical="center"/>
    </xf>
    <xf numFmtId="44" fontId="25" fillId="0" borderId="1" xfId="2" applyFont="1" applyFill="1" applyBorder="1" applyAlignment="1">
      <alignment horizontal="center" vertical="center"/>
    </xf>
    <xf numFmtId="0" fontId="14" fillId="0" borderId="0" xfId="0" applyFont="1" applyFill="1" applyAlignment="1">
      <alignment horizontal="center" vertical="center" wrapText="1"/>
    </xf>
    <xf numFmtId="0" fontId="16" fillId="11" borderId="1" xfId="1" applyFont="1" applyFill="1" applyBorder="1" applyAlignment="1">
      <alignment vertical="center"/>
    </xf>
    <xf numFmtId="0" fontId="17" fillId="17" borderId="1" xfId="1" applyFont="1" applyFill="1" applyBorder="1" applyAlignment="1">
      <alignment horizontal="center" vertical="center"/>
    </xf>
    <xf numFmtId="44" fontId="16" fillId="17" borderId="1" xfId="2" applyFont="1" applyFill="1" applyBorder="1" applyAlignment="1">
      <alignment horizontal="center" vertical="center"/>
    </xf>
    <xf numFmtId="44" fontId="16" fillId="0" borderId="3" xfId="2" applyFont="1" applyFill="1" applyBorder="1" applyAlignment="1">
      <alignment horizontal="center" vertical="center"/>
    </xf>
    <xf numFmtId="44" fontId="18" fillId="16" borderId="3" xfId="2" applyNumberFormat="1" applyFont="1" applyFill="1" applyBorder="1" applyAlignment="1">
      <alignment horizontal="center" vertical="center"/>
    </xf>
    <xf numFmtId="44" fontId="16" fillId="0" borderId="4" xfId="2" applyFont="1" applyFill="1" applyBorder="1" applyAlignment="1">
      <alignment horizontal="center" vertical="center"/>
    </xf>
    <xf numFmtId="0" fontId="14" fillId="13" borderId="0" xfId="0" applyFont="1" applyFill="1" applyBorder="1" applyAlignment="1">
      <alignment vertical="center"/>
    </xf>
    <xf numFmtId="0" fontId="19" fillId="7" borderId="0" xfId="0" applyFont="1" applyFill="1" applyAlignment="1">
      <alignment horizontal="center" vertical="center" wrapText="1"/>
    </xf>
    <xf numFmtId="0" fontId="20" fillId="11" borderId="0" xfId="1" applyFont="1" applyFill="1" applyBorder="1" applyAlignment="1">
      <alignment vertical="center"/>
    </xf>
    <xf numFmtId="0" fontId="13" fillId="14" borderId="0" xfId="0" applyFont="1" applyFill="1" applyAlignment="1">
      <alignment horizontal="center" vertical="center" wrapText="1"/>
    </xf>
    <xf numFmtId="0" fontId="15" fillId="15" borderId="1" xfId="0" applyFont="1" applyFill="1" applyBorder="1" applyAlignment="1">
      <alignment horizontal="center" vertical="center"/>
    </xf>
    <xf numFmtId="0" fontId="14" fillId="15" borderId="1" xfId="0" applyFont="1" applyFill="1" applyBorder="1" applyAlignment="1">
      <alignment vertical="center"/>
    </xf>
    <xf numFmtId="0" fontId="16" fillId="15" borderId="1" xfId="1" applyFont="1" applyFill="1" applyBorder="1" applyAlignment="1">
      <alignment vertical="center"/>
    </xf>
    <xf numFmtId="0" fontId="20" fillId="15" borderId="1" xfId="1" applyFont="1" applyFill="1" applyBorder="1" applyAlignment="1">
      <alignment vertical="center"/>
    </xf>
    <xf numFmtId="0" fontId="21" fillId="15" borderId="1" xfId="0" applyFont="1" applyFill="1" applyBorder="1" applyAlignment="1">
      <alignment vertical="center"/>
    </xf>
    <xf numFmtId="0" fontId="10" fillId="13" borderId="1" xfId="0" applyFont="1" applyFill="1" applyBorder="1" applyAlignment="1">
      <alignment vertical="center"/>
    </xf>
    <xf numFmtId="0" fontId="14" fillId="9" borderId="1" xfId="0" applyFont="1" applyFill="1" applyBorder="1" applyAlignment="1">
      <alignment horizontal="center" vertical="center"/>
    </xf>
    <xf numFmtId="44" fontId="14" fillId="0" borderId="4" xfId="2" applyFont="1" applyFill="1" applyBorder="1" applyAlignment="1">
      <alignment horizontal="center" vertical="center"/>
    </xf>
    <xf numFmtId="0" fontId="2" fillId="10" borderId="1" xfId="1" applyFill="1" applyBorder="1" applyAlignment="1">
      <alignment vertical="center"/>
    </xf>
    <xf numFmtId="44" fontId="14" fillId="3" borderId="4" xfId="2" applyNumberFormat="1" applyFont="1" applyFill="1" applyBorder="1" applyAlignment="1">
      <alignment horizontal="center" vertical="center"/>
    </xf>
    <xf numFmtId="44" fontId="16" fillId="3" borderId="4" xfId="2" applyNumberFormat="1" applyFont="1" applyFill="1" applyBorder="1" applyAlignment="1">
      <alignment horizontal="center" vertical="center"/>
    </xf>
    <xf numFmtId="0" fontId="12" fillId="4" borderId="0" xfId="0" applyFont="1" applyFill="1" applyBorder="1" applyAlignment="1">
      <alignment horizontal="center" vertical="center" wrapText="1"/>
    </xf>
    <xf numFmtId="0" fontId="22" fillId="9" borderId="0" xfId="0" applyFont="1" applyFill="1" applyBorder="1" applyAlignment="1">
      <alignment horizontal="center" vertical="center" wrapText="1"/>
    </xf>
    <xf numFmtId="0" fontId="11" fillId="0" borderId="3" xfId="0" applyFont="1" applyFill="1" applyBorder="1" applyAlignment="1">
      <alignment horizontal="center" vertical="center"/>
    </xf>
    <xf numFmtId="0" fontId="10" fillId="0" borderId="3" xfId="0" applyFont="1" applyFill="1" applyBorder="1" applyAlignment="1">
      <alignment vertical="center"/>
    </xf>
    <xf numFmtId="0" fontId="14" fillId="9" borderId="3" xfId="0" applyNumberFormat="1" applyFont="1" applyFill="1" applyBorder="1" applyAlignment="1">
      <alignment horizontal="center" vertical="center"/>
    </xf>
    <xf numFmtId="44" fontId="14" fillId="0" borderId="3" xfId="2" applyFont="1" applyFill="1" applyBorder="1" applyAlignment="1">
      <alignment horizontal="center" vertical="center"/>
    </xf>
    <xf numFmtId="44" fontId="14" fillId="0" borderId="5" xfId="2" applyNumberFormat="1" applyFont="1" applyFill="1" applyBorder="1" applyAlignment="1">
      <alignment horizontal="center" vertical="center"/>
    </xf>
    <xf numFmtId="44" fontId="15" fillId="0" borderId="3" xfId="2" applyNumberFormat="1" applyFont="1" applyFill="1" applyBorder="1" applyAlignment="1">
      <alignment horizontal="center" vertical="center"/>
    </xf>
  </cellXfs>
  <cellStyles count="3">
    <cellStyle name="Currency" xfId="2" builtinId="4"/>
    <cellStyle name="Hyperlink" xfId="1" builtinId="8"/>
    <cellStyle name="Normal" xfId="0" builtinId="0"/>
  </cellStyles>
  <dxfs count="15">
    <dxf>
      <font>
        <b/>
        <strike val="0"/>
        <outline val="0"/>
        <shadow val="0"/>
        <vertAlign val="baseline"/>
        <sz val="11"/>
        <name val="Arial"/>
        <scheme val="none"/>
      </font>
      <numFmt numFmtId="34" formatCode="_(&quot;$&quot;* #,##0.00_);_(&quot;$&quot;* \(#,##0.00\);_(&quot;$&quot;* &quot;-&quot;??_);_(@_)"/>
      <fill>
        <patternFill patternType="none">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name val="Arial"/>
        <scheme val="none"/>
      </font>
      <numFmt numFmtId="34" formatCode="_(&quot;$&quot;* #,##0.00_);_(&quot;$&quot;* \(#,##0.00\);_(&quot;$&quot;* &quot;-&quot;??_);_(@_)"/>
      <fill>
        <patternFill patternType="none">
          <fgColor rgb="FF000000"/>
          <bgColor rgb="FFFFFFFF"/>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border>
    </dxf>
    <dxf>
      <font>
        <strike val="0"/>
        <outline val="0"/>
        <shadow val="0"/>
        <vertAlign val="baseline"/>
        <sz val="11"/>
        <name val="Arial"/>
        <scheme val="none"/>
      </font>
      <fill>
        <patternFill patternType="none">
          <fgColor rgb="FF000000"/>
          <bgColor rgb="FFFFFFFF"/>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name val="Arial"/>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z val="11"/>
      </font>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sz val="11"/>
      </font>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sz val="11"/>
      </font>
      <fill>
        <patternFill patternType="none">
          <fgColor indexed="64"/>
          <bgColor indexed="65"/>
        </patternFill>
      </fill>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dxf>
    <dxf>
      <font>
        <sz val="11"/>
      </font>
      <alignment horizontal="center" vertical="center" textRotation="0" indent="0" justifyLastLine="0" shrinkToFit="0" readingOrder="0"/>
    </dxf>
    <dxf>
      <fill>
        <patternFill patternType="solid">
          <fgColor rgb="FF7030A0"/>
          <bgColor rgb="FF000000"/>
        </patternFill>
      </fill>
    </dxf>
    <dxf>
      <fill>
        <patternFill patternType="solid">
          <fgColor rgb="FF92D050"/>
          <bgColor rgb="FF000000"/>
        </patternFill>
      </fill>
    </dxf>
    <dxf>
      <fill>
        <patternFill patternType="solid">
          <fgColor rgb="FFF4B084"/>
          <bgColor rgb="FF000000"/>
        </patternFill>
      </fill>
    </dxf>
    <dxf>
      <fill>
        <patternFill patternType="solid">
          <fgColor rgb="FF00B0F0"/>
          <bgColor rgb="FF000000"/>
        </patternFill>
      </fill>
    </dxf>
    <dxf>
      <font>
        <sz val="11"/>
      </font>
      <fill>
        <patternFill patternType="none">
          <fgColor rgb="FF000000"/>
          <bgColor rgb="FFFFFFFF"/>
        </patternFill>
      </fill>
      <alignment vertical="center" textRotation="0" indent="0" justifyLastLine="0" shrinkToFit="0" readingOrder="0"/>
    </dxf>
    <dxf>
      <font>
        <strike val="0"/>
        <outline val="0"/>
        <shadow val="0"/>
        <vertAlign val="baseline"/>
        <sz val="12"/>
        <color theme="0"/>
        <name val="Arial"/>
        <scheme val="none"/>
      </font>
      <alignment horizontal="center" vertical="center" textRotation="0" indent="0" justifyLastLine="0" shrinkToFit="0" readingOrder="0"/>
    </dxf>
  </dxfs>
  <tableStyles count="0" defaultTableStyle="TableStyleMedium2" defaultPivotStyle="PivotStyleLight16"/>
  <colors>
    <mruColors>
      <color rgb="FF00FF00"/>
      <color rgb="FFEBB9B1"/>
      <color rgb="FFD4B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46" displayName="Table46" ref="A3:I104" totalsRowShown="0" headerRowDxfId="14" dataDxfId="13">
  <autoFilter ref="A3:I104" xr:uid="{00000000-0009-0000-0100-000005000000}"/>
  <sortState xmlns:xlrd2="http://schemas.microsoft.com/office/spreadsheetml/2017/richdata2" ref="A4:I103">
    <sortCondition ref="C4:C103"/>
    <sortCondition sortBy="cellColor" ref="A4:A103" dxfId="12"/>
    <sortCondition sortBy="cellColor" ref="A4:A103" dxfId="11"/>
    <sortCondition sortBy="cellColor" ref="A4:A103" dxfId="10"/>
    <sortCondition sortBy="cellColor" ref="A4:A103" dxfId="9"/>
  </sortState>
  <tableColumns count="9">
    <tableColumn id="1" xr3:uid="{00000000-0010-0000-0000-000001000000}" name="General Item" dataDxfId="8"/>
    <tableColumn id="5" xr3:uid="{00000000-0010-0000-0000-000005000000}" name="QTY" dataDxfId="7"/>
    <tableColumn id="2" xr3:uid="{00000000-0010-0000-0000-000002000000}" name="Tool" dataDxfId="6"/>
    <tableColumn id="3" xr3:uid="{00000000-0010-0000-0000-000003000000}" name="Specific Item" dataDxfId="5"/>
    <tableColumn id="4" xr3:uid="{00000000-0010-0000-0000-000004000000}" name="URL" dataDxfId="4"/>
    <tableColumn id="6" xr3:uid="{00000000-0010-0000-0000-000006000000}" name="Total per IWEK-Detachment" dataDxfId="3">
      <calculatedColumnFormula>1*3</calculatedColumnFormula>
    </tableColumn>
    <tableColumn id="7" xr3:uid="{00000000-0010-0000-0000-000007000000}" name="Cost per Item" dataDxfId="2" dataCellStyle="Currency"/>
    <tableColumn id="8" xr3:uid="{00000000-0010-0000-0000-000008000000}" name="Total" dataDxfId="1" dataCellStyle="Currency">
      <calculatedColumnFormula>F4*G4</calculatedColumnFormula>
    </tableColumn>
    <tableColumn id="9" xr3:uid="{00000000-0010-0000-0000-000009000000}" name="Expendable?" dataDxfId="0" dataCellStyle="Currency"/>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mazon.com/Cliq-Camping-Chair-Portable-Crowdfunding/dp/B08PFD1WPY" TargetMode="External"/><Relationship Id="rId21" Type="http://schemas.openxmlformats.org/officeDocument/2006/relationships/hyperlink" Target="https://www.adorama.com/bd718971.html?gclid=CjwKCAjwzt6LBhBeEiwAbPGOgWRk4G3qAst2yqmMxqvIcK-bsYGxHBoEyPEZcmLuOdcd3kIKCUge7RoCsDcQAvD_BwE&amp;gclid=CjwKCAjwzt6LBhBeEiwAbPGOgWRk4G3qAst2yqmMxqvIcK-bsYGxHBoEyPEZcmLuOdcd3kIKCUge7RoCsDcQAvD_BwE&amp;utm_source=adl-gbase-p" TargetMode="External"/><Relationship Id="rId42" Type="http://schemas.openxmlformats.org/officeDocument/2006/relationships/hyperlink" Target="https://www.amazon.com/ULANZI-Magnetic-Video-graphy-Attachment-Included/dp/B085NFJLBJ" TargetMode="External"/><Relationship Id="rId47" Type="http://schemas.openxmlformats.org/officeDocument/2006/relationships/hyperlink" Target="https://www.revzilla.com/motorcycle/kriega-urban-wp-messenger-bag?gclid=CjwKCAjwzt6LBhBeEiwAbPGOgTUE3EMM2FrgEEBHqId8kEm7y6BwU6wdyWNP6KHzq2LKzHE8lsa30xoClVwQAvD_BwE&amp;sku_id=1046736" TargetMode="External"/><Relationship Id="rId63" Type="http://schemas.openxmlformats.org/officeDocument/2006/relationships/hyperlink" Target="https://www.microsoft.com/en-us/store/configure/Surface-Pro-8/8QWCRTQ8V8XG?crosssellid=fbt-f2c&amp;selectedColor=86888a&amp;preview=&amp;previewModes=&amp;?OCID=AID2200083_SEM_19c7620aae8c1b07a30a037038a3614e:G:s&amp;ef_id=19c7620aae8c1b07a30a037038a3614e:G:s&amp;s_kwcid=AL!4249!10!79439885468046!79439739897559&amp;msclkid=19c7620aae8c1b07a30a037038a3614e" TargetMode="External"/><Relationship Id="rId68" Type="http://schemas.openxmlformats.org/officeDocument/2006/relationships/hyperlink" Target="https://www.pishop.us/product/raspberry-pi-4-model-b-2gb/?src=raspberrypi" TargetMode="External"/><Relationship Id="rId16" Type="http://schemas.openxmlformats.org/officeDocument/2006/relationships/hyperlink" Target="https://www.bhphotovideo.com/c/product/1477206-REG/olympus_v325790bw000_lb_t01_lens_barrier.html/?ap=y&amp;ap=y&amp;smp=y&amp;smp=y&amp;lsft=BI%3A514&amp;gclid=CjwKCAjw_L6LBhBbEiwA4c46us6fy_zCvd05YYkgtZIX2bPO6Y_d61-IWOK7ZeJHVjbIFseFXCfCnhoC1SEQAvD_BwE" TargetMode="External"/><Relationship Id="rId11" Type="http://schemas.openxmlformats.org/officeDocument/2006/relationships/hyperlink" Target="https://www.amazon.com/dp/B086WLQ1SR?tag=georiot-us-default-20&amp;th=1&amp;ascsubtag=dcw-us-4337934609947219000-20&amp;geniuslink=true" TargetMode="External"/><Relationship Id="rId24" Type="http://schemas.openxmlformats.org/officeDocument/2006/relationships/hyperlink" Target="https://www.amazon.com/Joy-Factory-Universal-Shoulder-CWX202/dp/B076FH6DWN/ref=pd_bxgy_2/146-6362520-7320258?pd_rd_w=vwmCx&amp;pf_rd_p=c64372fa-c41c-422e-990d-9e034f73989b&amp;pf_rd_r=JEEWS51ME000F8V7DF5C&amp;pd_rd_r=d4500cd9-78c2-44fe-99a4-5de534377c0c&amp;pd_rd_wg=I6GGw&amp;pd_rd_i=B076FH6DWN&amp;psc=1" TargetMode="External"/><Relationship Id="rId32" Type="http://schemas.openxmlformats.org/officeDocument/2006/relationships/hyperlink" Target="https://www.bhphotovideo.com/c/product/1595433-REG/sandisk_sdssde61_4t00_g25_4tb_extreme_portable_ssd.html/?ap=y&amp;smp=y&amp;lsft=BI%3A514&amp;gclid=CjwKCAjw_L6LBhBbEiwA4c46umBoi92klDJqrtmlp5Y0BnGcW7fJKbo6x_-4pQjiBz1tWedmMsBVxxoCVY4QAvD_BwE" TargetMode="External"/><Relationship Id="rId37" Type="http://schemas.openxmlformats.org/officeDocument/2006/relationships/hyperlink" Target="https://www.bhphotovideo.com/c/product/1486349-REG/saramonic_blink500b6_blink_500_b6_micro_wireless.html/?ap=y&amp;ap=y&amp;smp=y&amp;smp=y&amp;lsft=BI%3A6879&amp;gclid=CjwKCAjw_L6LBhBbEiwA4c46utyCzPzfQlIBtjvW0_N-LXewxbODLQV4WWRaqqRWGPSTaAmDEIhG2xoCbSwQAvD_BwE" TargetMode="External"/><Relationship Id="rId40" Type="http://schemas.openxmlformats.org/officeDocument/2006/relationships/hyperlink" Target="https://www.bhphotovideo.com/c/product/1573839-REG/hohem_isteady_pro_3_splash.html/?ap=y&amp;ap=y&amp;smp=y&amp;smp=y&amp;lsft=BI%3A514&amp;gclid=CjwKCAjw_L6LBhBbEiwA4c46ugEsLrwOueiSBaOuTkMrlL7dnIKi0umO7dv8Rw2OaOdMrMj7r9dd3xoCFAIQAvD_BwE" TargetMode="External"/><Relationship Id="rId45" Type="http://schemas.openxmlformats.org/officeDocument/2006/relationships/hyperlink" Target="https://www.amazon.com/GoPro-HERO9-Black-Waterproof-Cleaning/dp/B08LCKMCS3/ref=sr_1_9?dchild=1&amp;keywords=Gopro+9&amp;qid=1634739030&amp;qsid=146-6362520-7320258&amp;sr=8-9&amp;sres=B09DJLW458%2CB08DK5ZH44%2CB092KX93Z9%2CB08QFZPNVS%2CB08KHRSYFX%2CB08LCKMCS3%2CB08LCL3HGP%2CB096WLZ1Q1%2CB08LCK9NXR%2CB08KL3GVCK%2CB096T5KR3Y%2CB08KHWDG5Q%2CB091FZQMJ9%2CB01171X0UW%2CB07XP44MTV%2CB091G1TJ32&amp;srpt=CAMCORDER" TargetMode="External"/><Relationship Id="rId53" Type="http://schemas.openxmlformats.org/officeDocument/2006/relationships/hyperlink" Target="https://www.amazon.com/dp/B07PMRQ48B?ref=vse_pfo_vdp" TargetMode="External"/><Relationship Id="rId58" Type="http://schemas.openxmlformats.org/officeDocument/2006/relationships/hyperlink" Target="https://www.bhphotovideo.com/c/product/469810-REG/General_Brand_Boompole_Holder_and_Grip.html" TargetMode="External"/><Relationship Id="rId66" Type="http://schemas.openxmlformats.org/officeDocument/2006/relationships/hyperlink" Target="https://toumeipro.com/products/k9-smart-3d-dlp-home-theater-projector?variant=31761940774959" TargetMode="External"/><Relationship Id="rId74" Type="http://schemas.openxmlformats.org/officeDocument/2006/relationships/hyperlink" Target="https://www.ifixit.com/Store/Tools/Pro-Tech-Toolkit/IF145-307" TargetMode="External"/><Relationship Id="rId79" Type="http://schemas.openxmlformats.org/officeDocument/2006/relationships/printerSettings" Target="../printerSettings/printerSettings1.bin"/><Relationship Id="rId5" Type="http://schemas.openxmlformats.org/officeDocument/2006/relationships/hyperlink" Target="https://www.thinktankphoto.com/products/backlight-elite-45l-backpack" TargetMode="External"/><Relationship Id="rId61" Type="http://schemas.openxmlformats.org/officeDocument/2006/relationships/hyperlink" Target="https://www.sweetwater.com/store/detail/F2BT--zoom-f2-field-recorder-with-lavalier-microphone-and-bluetooth-control" TargetMode="External"/><Relationship Id="rId19" Type="http://schemas.openxmlformats.org/officeDocument/2006/relationships/hyperlink" Target="https://www.sweetwater.com/store/detail/SC7--rode-sc7-coiled-patch-cable-angled-3.5mm-trrs-to-angled-3.5mm-trs" TargetMode="External"/><Relationship Id="rId14" Type="http://schemas.openxmlformats.org/officeDocument/2006/relationships/hyperlink" Target="https://www.bhphotovideo.com/c/product/1118041-REG/olympus_v600085lw000_csch_123_tough_sport_holder.html" TargetMode="External"/><Relationship Id="rId22" Type="http://schemas.openxmlformats.org/officeDocument/2006/relationships/hyperlink" Target="https://www.walmart.com/ip/Foldable-No-Crease-Soft-Projector-Screen-Holes-Hanging-Portable-Home-Movie-Meeting-Screen-72inch-16-9/822745446" TargetMode="External"/><Relationship Id="rId27" Type="http://schemas.openxmlformats.org/officeDocument/2006/relationships/hyperlink" Target="https://www.amazon.com/Anker-Powerhouse-Portable-Charger-Delivery/dp/B08F53MW17/ref=asc_df_B08F53MW17/?tag=hyprod-20&amp;linkCode=df0&amp;hvadid=459773112140&amp;hvpos=&amp;hvnetw=g&amp;hvrand=12162806682635959269&amp;hvpone=&amp;hvptwo=&amp;hvqmt=&amp;hvdev=c&amp;hvdvcmdl=&amp;hvlocint=&amp;hvlocphy=9010003&amp;hvtargid=pla-987514630222&amp;psc=1" TargetMode="External"/><Relationship Id="rId30" Type="http://schemas.openxmlformats.org/officeDocument/2006/relationships/hyperlink" Target="https://www.bhphotovideo.com/c/product/1377824-REG/cocoon_cpg38bk_grid_it_wrap_13_black.html/?ap=y&amp;ap=y&amp;smp=y&amp;smp=y&amp;lsft=BI%3A514&amp;gclid=CjwKCAjw_L6LBhBbEiwA4c46ugPq4eARr7Ba9t8ULthq-kk_HMik_MFseDNezvAmEuevclVXd8RCmBoCbikQAvD_BwE" TargetMode="External"/><Relationship Id="rId35" Type="http://schemas.openxmlformats.org/officeDocument/2006/relationships/hyperlink" Target="https://www.amazon.com/ASUS-XG17AHP-Portable-Adaptive-Sync-Micro-HDMI/dp/B087N2VVTP" TargetMode="External"/><Relationship Id="rId43" Type="http://schemas.openxmlformats.org/officeDocument/2006/relationships/hyperlink" Target="https://www.bhphotovideo.com/c/product/1012003-REG/rode_videomic_go_videomic_go_on_camera_shotgun.html/?ap=y&amp;ap=y&amp;smp=y&amp;smp=y&amp;lsft=BI%3A6879&amp;gclid=CjwKCAjw_L6LBhBbEiwA4c46uvXbe1vaH1FU9jv4FV7YcrPeY0omUak4AsVy9p3pCWyRSeztQ4TlCxoC7XMQAvD_BwE" TargetMode="External"/><Relationship Id="rId48" Type="http://schemas.openxmlformats.org/officeDocument/2006/relationships/hyperlink" Target="https://www.amazon.com/dp/B07RKWXZB9/ref=twister_B082F74X8J?_encoding=UTF8&amp;psc=1" TargetMode="External"/><Relationship Id="rId56" Type="http://schemas.openxmlformats.org/officeDocument/2006/relationships/hyperlink" Target="https://epson.com/For-Work/Printers/Inkjet/WorkForce-WF-110-Wireless-Mobile-Printer/p/C11CH25201" TargetMode="External"/><Relationship Id="rId64" Type="http://schemas.openxmlformats.org/officeDocument/2006/relationships/hyperlink" Target="https://rog.asus.com/us/laptops/rog-zephyrus/2021-rog-zephyrus-g14-series/spec" TargetMode="External"/><Relationship Id="rId69" Type="http://schemas.openxmlformats.org/officeDocument/2006/relationships/hyperlink" Target="https://www.pishop.us/product/rpi-camera-h-fisheye-lens-supports-night-vision/" TargetMode="External"/><Relationship Id="rId77" Type="http://schemas.openxmlformats.org/officeDocument/2006/relationships/hyperlink" Target="https://acecoretechnologies.com/news-speaker-drone/" TargetMode="External"/><Relationship Id="rId8" Type="http://schemas.openxmlformats.org/officeDocument/2006/relationships/hyperlink" Target="https://www.bhphotovideo.com/c/product/1506355-REG/litra_litrastudio_rgbww_photo.html" TargetMode="External"/><Relationship Id="rId51" Type="http://schemas.openxmlformats.org/officeDocument/2006/relationships/hyperlink" Target="https://www.jackery.com/products/jackery-explorer-160-solarsaga-60w-solar-generator" TargetMode="External"/><Relationship Id="rId72" Type="http://schemas.openxmlformats.org/officeDocument/2006/relationships/hyperlink" Target="https://www.adafruit.com/product/746" TargetMode="External"/><Relationship Id="rId80" Type="http://schemas.openxmlformats.org/officeDocument/2006/relationships/table" Target="../tables/table1.xml"/><Relationship Id="rId3" Type="http://schemas.openxmlformats.org/officeDocument/2006/relationships/hyperlink" Target="https://tethertools.com/product/tether-table-aero/" TargetMode="External"/><Relationship Id="rId12" Type="http://schemas.openxmlformats.org/officeDocument/2006/relationships/hyperlink" Target="https://www.bhphotovideo.com/c/product/1477205-REG/olympus_v104210ru000_tough_tg_6_digital_camera.html/?ap=y&amp;ap=y&amp;smp=y&amp;smp=y&amp;lsft=BI%3A514&amp;gclid=CjwKCAjw_L6LBhBbEiwA4c46upAou69TZeg60iBu9NIA64Iduh_rcNsJuqJyrO7JwZpk8fk88t-CqxoCg7QQAvD_BwE" TargetMode="External"/><Relationship Id="rId17" Type="http://schemas.openxmlformats.org/officeDocument/2006/relationships/hyperlink" Target="https://www.bhphotovideo.com/c/product/1569789-REG/sionyx_k011400_aurora_pro_explorer_night.html/?ap=y&amp;ap=y&amp;smp=y&amp;smp=y&amp;lsft=BI%3A6879&amp;gclid=CjwKCAjw_L6LBhBbEiwA4c46us4x5dW4B4hh3blz4X9qA247Zt-etdl4fS-PchOUNXyVszi-n_eYghoC930QAvD_BwE" TargetMode="External"/><Relationship Id="rId25" Type="http://schemas.openxmlformats.org/officeDocument/2006/relationships/hyperlink" Target="https://www.amazon.com/dp/B079JS4FWM?pd_rd_i=B079JS4FWM&amp;pd_rd_w=wzqF2&amp;pf_rd_p=7ea8e9d0-fed1-49e8-a002-f2d3f5cb151d&amp;pd_rd_wg=xgT10&amp;pf_rd_r=XN4TZ8F6D6ET0527QD3F&amp;pd_rd_r=09dff223-f76e-473d-a8d6-6e240cdaa371" TargetMode="External"/><Relationship Id="rId33" Type="http://schemas.openxmlformats.org/officeDocument/2006/relationships/hyperlink" Target="https://www.newegg.com/p/0BD-07B6-00002?Description=1TB%20USB%20flash%20drive&amp;cm_re=1TB_USB%20flash%20drive-_-9SIAVWDFRF1596-_-Product" TargetMode="External"/><Relationship Id="rId38" Type="http://schemas.openxmlformats.org/officeDocument/2006/relationships/hyperlink" Target="https://www.amazon.com/BILIONE-Portable-Microphone-Desktop-Adapter/dp/B097BRGQPB/ref=cm_cr_arp_d_product_top?ie=UTF8" TargetMode="External"/><Relationship Id="rId46" Type="http://schemas.openxmlformats.org/officeDocument/2006/relationships/hyperlink" Target="https://www.rei.com/product/155765/patagonia-tres-mlc-convertible-briefcase-45l?CAWELAID=120217890007977762&amp;CAGPSPN=pla&amp;CAAGID=99239477039&amp;CATCI=pla-645092724392&amp;cm_mmc=PLA_Google%7C21700000001700551_1557650002%7C92700052969174389%7CTOF%7C71700000062011520&amp;gclid=CjwKCAjw_L6LBhBbEiwA4c46uvvVDtY059q4Pw7UuzJhSDrFTKgWiC7rXaUBxpGGjbtTm8DmflbGuhoCGHcQAvD_BwE&amp;gclsrc=aw.ds" TargetMode="External"/><Relationship Id="rId59" Type="http://schemas.openxmlformats.org/officeDocument/2006/relationships/hyperlink" Target="https://www.bhphotovideo.com/c/product/470287-REG/Rode_MINI_BOOMPOLE_Mini_Boompole_Compact_Microphone.html" TargetMode="External"/><Relationship Id="rId67" Type="http://schemas.openxmlformats.org/officeDocument/2006/relationships/hyperlink" Target="https://www.walmart.com/ip/Solar-Charger-25000mAh-Hiluckey-Outdoor-Portable-Power-Bank-4-Panels-Fast-Charge-External-Battery-Pack-Dual-2-1A-Output-USB-Compatible-Smartphones-Ta/468540858" TargetMode="External"/><Relationship Id="rId20" Type="http://schemas.openxmlformats.org/officeDocument/2006/relationships/hyperlink" Target="https://www.proaudiostar.com/beyerdynamic-dt-770-pro-250.html?utm_source=Google_Shopping&amp;gclid=CjwKCAjw_L6LBhBbEiwA4c46ujxP-tWSzHKNEgpKtvIjfaSI4_Qs5TmufXxufLvquE4brp7I9emsDRoC5D0QAvD_BwE" TargetMode="External"/><Relationship Id="rId41" Type="http://schemas.openxmlformats.org/officeDocument/2006/relationships/hyperlink" Target="https://www.amazon.com/GoPro-Suction-Cup-Mount-Official/dp/B00F19Q7YI" TargetMode="External"/><Relationship Id="rId54" Type="http://schemas.openxmlformats.org/officeDocument/2006/relationships/hyperlink" Target="https://www.markrydenbackpack.com/products/magnate?_pos=1&amp;_sid=97ecb6861&amp;_ss=r" TargetMode="External"/><Relationship Id="rId62" Type="http://schemas.openxmlformats.org/officeDocument/2006/relationships/hyperlink" Target="https://www.bhphotovideo.com/c/product/1542376-REG/gopro_atclp_001_magnetic_swivel_clip.html/?ap=y&amp;ap=y&amp;smp=y&amp;smp=y&amp;lsft=BI%3A514&amp;gclid=CjwKCAjw_L6LBhBbEiwA4c46ujZpgqGXnsGIKIiq_XxCPY0ZWXvz1k5oBRS60em8qAwlY0yv-bxEDRoCD18QAvD_BwE" TargetMode="External"/><Relationship Id="rId70" Type="http://schemas.openxmlformats.org/officeDocument/2006/relationships/hyperlink" Target="https://www.wifi-shop24.com/alfa-network-awus036acs-wifi-usb-dongle-ac600" TargetMode="External"/><Relationship Id="rId75" Type="http://schemas.openxmlformats.org/officeDocument/2006/relationships/hyperlink" Target="https://www.brickhousesecurity.com/counter-surveillance/digital-rf/" TargetMode="External"/><Relationship Id="rId1" Type="http://schemas.openxmlformats.org/officeDocument/2006/relationships/hyperlink" Target="https://www.t-mobile.com/hotspot-iot-connected-devices/inseego-5g-mifi-m2000?sku=610214666598" TargetMode="External"/><Relationship Id="rId6" Type="http://schemas.openxmlformats.org/officeDocument/2006/relationships/hyperlink" Target="https://mountainsmith.com/products/dry-tour?variant=37843775914136&amp;currency=USD&amp;utm_medium=product_sync&amp;utm_source=google&amp;utm_content=sag_organic&amp;utm_campaign=sag_organic&amp;gclid=CjwKCAjw_L6LBhBbEiwA4c46ugJsQjRnH0fOHyV16Yvjbb3KMxtsnWmimH3snQLF4P24_ymuIuSMJxoC0CkQAvD_BwE" TargetMode="External"/><Relationship Id="rId15" Type="http://schemas.openxmlformats.org/officeDocument/2006/relationships/hyperlink" Target="https://www.getolympus.com/us/en/tough-teleconverter-tcon-t01.html?___store=us_en&amp;gclid=CjwKCAjw_L6LBhBbEiwA4c46umbGwbK2RvmNB2eexm0rHv-ogP3GUX9XpDRlY9D2FOgw_pjQJW77wRoCrsAQAvD_BwE" TargetMode="External"/><Relationship Id="rId23" Type="http://schemas.openxmlformats.org/officeDocument/2006/relationships/hyperlink" Target="https://www.amazon.com/Joy-Factory-Universal-MagConnect-CWX201/dp/B01AS8QUDY/ref=pd_bxgy_1/146-6362520-7320258?pd_rd_w=vwmCx&amp;pf_rd_p=c64372fa-c41c-422e-990d-9e034f73989b&amp;pf_rd_r=JEEWS51ME000F8V7DF5C&amp;pd_rd_r=d4500cd9-78c2-44fe-99a4-5de534377c0c&amp;pd_rd_wg=I6GGw&amp;pd_rd_i=B01AS8QUDY&amp;psc=1" TargetMode="External"/><Relationship Id="rId28" Type="http://schemas.openxmlformats.org/officeDocument/2006/relationships/hyperlink" Target="https://www.amazon.com/UPWADE-Universal-100V-240V-Multi-Port-Station-Black/dp/B073NYQ6N3/ref=asc_df_B073NYQ6N3/?tag=hyprod-20&amp;linkCode=df0&amp;hvadid=309764501757&amp;hvpos=&amp;hvnetw=g&amp;hvrand=3468276089147731837&amp;hvpone=&amp;hvptwo=&amp;hvqmt=&amp;hvdev=c&amp;hvdvcmdl=&amp;hvlocint=&amp;hvlocphy=9010003&amp;hvtargid=pla-623462784167&amp;psc=1" TargetMode="External"/><Relationship Id="rId36" Type="http://schemas.openxmlformats.org/officeDocument/2006/relationships/hyperlink" Target="https://www.bhphotovideo.com/c/product/1083801-REG/logitech_920_006342_bluetooth_keyboard_for_pc_tablets_smart.html/?ap=y&amp;ap=y&amp;smp=y&amp;smp=y&amp;lsft=BI%3A514&amp;gclid=CjwKCAjw_L6LBhBbEiwA4c46uiEkHioZZWSDwhZ9boSMqCSWw1gjbnBDEslgSeYy8k_ELT3BITNwoRoCsIkQAvD_BwE" TargetMode="External"/><Relationship Id="rId49" Type="http://schemas.openxmlformats.org/officeDocument/2006/relationships/hyperlink" Target="https://www.amazon.com/Choice-Products-Hammock-Waterproof-Fly/dp/B07SSGFZ9J?th=1" TargetMode="External"/><Relationship Id="rId57" Type="http://schemas.openxmlformats.org/officeDocument/2006/relationships/hyperlink" Target="https://www.americanmusical.com/zoom-hrm-11-handy-recorder-mount-11-inch/p/ZOO-ZHRM11?utm_source=google&amp;utm_medium=organic%20shopping&amp;utm_campaign=surfaces%20across%20google" TargetMode="External"/><Relationship Id="rId10" Type="http://schemas.openxmlformats.org/officeDocument/2006/relationships/hyperlink" Target="https://www.amazon.com/Trekology-Portable-Camping-Tables-Aluminum/dp/B01HJ234C2?th=1&amp;psc=1" TargetMode="External"/><Relationship Id="rId31" Type="http://schemas.openxmlformats.org/officeDocument/2006/relationships/hyperlink" Target="https://www.abeax.com/product/estarer-usb-flash-drives-organizer-digital-gadget-case-waterproof-sd-memory-card-casedesigned-for-external-hard-drivecf-card-traveling/" TargetMode="External"/><Relationship Id="rId44" Type="http://schemas.openxmlformats.org/officeDocument/2006/relationships/hyperlink" Target="https://www.sweetwater.com/store/detail/RodecasterPro--rode-rodecaster-pro-podcast-production-studio?mrkgadid=3325657839&amp;mrkgcl=28&amp;mrkgen=gpla&amp;mrkgbflag=0&amp;mrkgcat=livesound&amp;lighting&amp;acctid=21700000001645388&amp;dskeywordid=92700058081834219&amp;lid=92700058081834219&amp;ds_s_kwgid=58700006432219585&amp;ds_s_inventory_feed_id=97700000007215323&amp;dsproductgroupid=604075161782&amp;product_id=RodecasterPro&amp;prodctry=US&amp;prodlang=en&amp;channel=online&amp;storeid=&amp;device=c&amp;network=g&amp;matchtype=&amp;adpos=largenumber&amp;locationid=9010003&amp;creative=473537427587&amp;targetid=aud-297527862170:pla-604075161782&amp;campaignid=1465475237&amp;awsearchcpc=1&amp;gclid=CjwKCAjwzt6LBhBeEiwAbPGOgaSdJ71aUwQOy7Sgg1QuiDy2cNpYeKLzSzREKJOaOhtVo4l4EqzgpRoCBDsQAvD_BwE&amp;gclsrc=aw.ds" TargetMode="External"/><Relationship Id="rId52" Type="http://schemas.openxmlformats.org/officeDocument/2006/relationships/hyperlink" Target="https://www.microsoft.com/en-us/store/configure/Surface-Pro-8/8QWCRTQ8V8XG?crosssellid=fbt-f2c&amp;selectedColor=86888a&amp;preview=&amp;previewModes=&amp;?OCID=AID2200083_SEM_19c7620aae8c1b07a30a037038a3614e:G:s&amp;ef_id=19c7620aae8c1b07a30a037038a3614e:G:s&amp;s_kwcid=AL!4249!10!79439885468046!79439739897559&amp;msclkid=19c7620aae8c1b07a30a037038a3614e" TargetMode="External"/><Relationship Id="rId60" Type="http://schemas.openxmlformats.org/officeDocument/2006/relationships/hyperlink" Target="https://www.sweetwater.com/store/detail/F1SPBagBun--zoom-f1-sp-field-recorder-and-shotgun-microphone-with-case-bundle" TargetMode="External"/><Relationship Id="rId65" Type="http://schemas.openxmlformats.org/officeDocument/2006/relationships/hyperlink" Target="https://www.walmart.com/ip/Sabrent-4-Port-USB-3-0-Hub-with-Individual-LED-Power-Switches-HB-UM43/38683532?wmlspartner=wlpa&amp;selectedSellerId=0&amp;adid=22222222222000000000&amp;wmlspartner=wmtlabs&amp;wl0=e&amp;wl1=o&amp;wl2=c&amp;wl3=10352200394&amp;wl4=pla-1103028060075&amp;wl5=&amp;wl6=&amp;wl7=&amp;wl10=Walmart&amp;wl11=Online&amp;wl12=38683532_0&amp;wl14=Sabrant%204-Way%20USB%20Splitter&amp;veh=sem&amp;gclid=1775e228beef18febec483525d1fd8df&amp;gclsrc=3p.ds&amp;msclkid=1775e228beef18febec483525d1fd8df" TargetMode="External"/><Relationship Id="rId73" Type="http://schemas.openxmlformats.org/officeDocument/2006/relationships/hyperlink" Target="https://epiqsolutions.com/rf-transceiver/matchstiq-z/" TargetMode="External"/><Relationship Id="rId78" Type="http://schemas.openxmlformats.org/officeDocument/2006/relationships/hyperlink" Target="https://www.cadaudio.com/products/retired/e100s" TargetMode="External"/><Relationship Id="rId4" Type="http://schemas.openxmlformats.org/officeDocument/2006/relationships/hyperlink" Target="https://www.kickstarter.com/projects/peak-design/travel-tripod-by-peak-design?ref=7ofi83&amp;utm_campaign=Influencer&amp;utm_medium=Paid&amp;utm_source=IzHarris" TargetMode="External"/><Relationship Id="rId9" Type="http://schemas.openxmlformats.org/officeDocument/2006/relationships/hyperlink" Target="https://www.walmart.com/ip/Litra-9-000mAh-Rechargeable-Battery-for-LitraStudio-LED-Light/301395779" TargetMode="External"/><Relationship Id="rId13" Type="http://schemas.openxmlformats.org/officeDocument/2006/relationships/hyperlink" Target="https://www.bhphotovideo.com/c/product/1477203-REG/olympus_v6300680w000_pt_059_underwater_housing.html" TargetMode="External"/><Relationship Id="rId18" Type="http://schemas.openxmlformats.org/officeDocument/2006/relationships/hyperlink" Target="https://www.bhphotovideo.com/c/product/1462880-REG/ultimate_ears_984_001390_megaboom_3_portable_bluetooth.html/?ap=y&amp;ap=y&amp;smp=y&amp;smp=y&amp;lsft=BI%3A514&amp;gclid=CjwKCAjw_L6LBhBbEiwA4c46utXIsniKCjKqHyX-bJeuL-KZUaMKh_K3sitirFDBC6SPQObqCchQChoCoCcQAvD_BwE" TargetMode="External"/><Relationship Id="rId39" Type="http://schemas.openxmlformats.org/officeDocument/2006/relationships/hyperlink" Target="https://litra.com/collections/gopro/products/exclusive-litra-gopro-light-mod-creator-kit-bundle" TargetMode="External"/><Relationship Id="rId34" Type="http://schemas.openxmlformats.org/officeDocument/2006/relationships/hyperlink" Target="https://lawnpartsman.com/products/odoga-voltage-converter-220v-to-110v-travel-adapter-with-4-usb-ports-3-ac-outlets-and-ukeuropeaus-international-travel-plugs-suitable-for-more-than-150-countries-black-protective-case-pwek00013" TargetMode="External"/><Relationship Id="rId50" Type="http://schemas.openxmlformats.org/officeDocument/2006/relationships/hyperlink" Target="https://www.kuiu.com/products/pro-7800-full-kit?variant=40696948555934&amp;gclid=CjwKCAjwzt6LBhBeEiwAbPGOgf8s42KmVbSDOYPYEnsmbWRKRrE2THvKf4ivzhwmh5kLYBbJO0LS_RoC214QAvD_BwE" TargetMode="External"/><Relationship Id="rId55" Type="http://schemas.openxmlformats.org/officeDocument/2006/relationships/hyperlink" Target="https://nanuk.com/products/nanuk-903" TargetMode="External"/><Relationship Id="rId76" Type="http://schemas.openxmlformats.org/officeDocument/2006/relationships/hyperlink" Target="https://www.walmart.com/ip/Wundermax-Door-Stopper-Rubber-Stop-Wedge-Security-Stops-Holder-Stoppers-Works-On-All-Floor-Types-Carpet-Heavy-Duty-Jam-6-Pack-Gray-6/538818073" TargetMode="External"/><Relationship Id="rId7" Type="http://schemas.openxmlformats.org/officeDocument/2006/relationships/hyperlink" Target="https://www.amazon.com/Joy-Factory-Waterproof-Shockproof-CWM309/dp/B07BMJHB5D" TargetMode="External"/><Relationship Id="rId71" Type="http://schemas.openxmlformats.org/officeDocument/2006/relationships/hyperlink" Target="https://www.sparkfun.com/products/15029" TargetMode="External"/><Relationship Id="rId2" Type="http://schemas.openxmlformats.org/officeDocument/2006/relationships/hyperlink" Target="https://www.amazon.com/WeYingLe-Extended-XXL-Gaming-Mouse/dp/B0776SKMGH/ref=asc_df_B0776SKMGH/?tag=hyprod-20&amp;linkCode=df0&amp;hvadid=223326334920&amp;hvpos=&amp;hvnetw=g&amp;hvrand=4420598603395529232&amp;hvpone=&amp;hvptwo=&amp;hvqmt=&amp;hvdev=c&amp;hvdvcmdl=&amp;hvlocint=&amp;hvlocphy=1021312&amp;hvtargid=pla-392256310040&amp;psc=1" TargetMode="External"/><Relationship Id="rId29" Type="http://schemas.openxmlformats.org/officeDocument/2006/relationships/hyperlink" Target="https://www.amazon.com/PortaPow-3rd-Data-Blocker-Pack/dp/B00T0DW3F8/ref=asc_df_B00T0DW3F8/?tag=hyprod-20&amp;linkCode=df0&amp;hvadid=309773039951&amp;hvpos=&amp;hvnetw=g&amp;hvrand=8287514005879433884&amp;hvpone=&amp;hvptwo=&amp;hvqmt=&amp;hvdev=c&amp;hvdvcmdl=&amp;hvlocint=&amp;hvlocphy=9010003&amp;hvtargid=pla-490993755272&amp;psc=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76"/>
  <sheetViews>
    <sheetView tabSelected="1" topLeftCell="D1" workbookViewId="0">
      <selection activeCell="G110" sqref="G110"/>
    </sheetView>
  </sheetViews>
  <sheetFormatPr defaultColWidth="11" defaultRowHeight="15.6" x14ac:dyDescent="0.3"/>
  <cols>
    <col min="1" max="1" width="23" customWidth="1"/>
    <col min="2" max="2" width="5.5" customWidth="1"/>
    <col min="3" max="3" width="17.59765625" customWidth="1"/>
    <col min="4" max="4" width="55.3984375" customWidth="1"/>
    <col min="5" max="5" width="35.5" customWidth="1"/>
    <col min="6" max="6" width="16.3984375" customWidth="1"/>
    <col min="7" max="7" width="21.5" customWidth="1"/>
    <col min="8" max="8" width="14.09765625" customWidth="1"/>
    <col min="9" max="9" width="14" customWidth="1"/>
    <col min="10" max="10" width="24.19921875" customWidth="1"/>
  </cols>
  <sheetData>
    <row r="1" spans="1:38" x14ac:dyDescent="0.3">
      <c r="A1" s="6" t="s">
        <v>0</v>
      </c>
      <c r="B1" s="10"/>
      <c r="C1" s="7" t="s">
        <v>1</v>
      </c>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38" x14ac:dyDescent="0.3">
      <c r="A2" s="8" t="s">
        <v>2</v>
      </c>
      <c r="B2" s="11"/>
      <c r="C2" s="9" t="s">
        <v>3</v>
      </c>
      <c r="D2" s="1"/>
      <c r="E2" s="1"/>
      <c r="F2" s="1"/>
      <c r="G2" s="13"/>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8" s="2" customFormat="1" ht="31.2" x14ac:dyDescent="0.3">
      <c r="A3" s="16" t="s">
        <v>4</v>
      </c>
      <c r="B3" s="16" t="s">
        <v>5</v>
      </c>
      <c r="C3" s="17" t="s">
        <v>6</v>
      </c>
      <c r="D3" s="16" t="s">
        <v>7</v>
      </c>
      <c r="E3" s="18" t="s">
        <v>8</v>
      </c>
      <c r="F3" s="19" t="s">
        <v>9</v>
      </c>
      <c r="G3" s="19" t="s">
        <v>10</v>
      </c>
      <c r="H3" s="19" t="s">
        <v>11</v>
      </c>
      <c r="I3" s="19" t="s">
        <v>12</v>
      </c>
      <c r="J3" s="21" t="s">
        <v>13</v>
      </c>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row>
    <row r="4" spans="1:38" s="2" customFormat="1" x14ac:dyDescent="0.3">
      <c r="A4" s="27" t="s">
        <v>14</v>
      </c>
      <c r="B4" s="28" t="s">
        <v>15</v>
      </c>
      <c r="C4" s="29" t="s">
        <v>16</v>
      </c>
      <c r="D4" s="30" t="s">
        <v>17</v>
      </c>
      <c r="E4" s="31" t="s">
        <v>18</v>
      </c>
      <c r="F4" s="32">
        <f>1*3*4</f>
        <v>12</v>
      </c>
      <c r="G4" s="33">
        <v>34.99</v>
      </c>
      <c r="H4" s="33">
        <f t="shared" ref="H4:H36" si="0">F4*G4</f>
        <v>419.88</v>
      </c>
      <c r="I4" s="34" t="s">
        <v>19</v>
      </c>
      <c r="J4" s="2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row>
    <row r="5" spans="1:38" s="2" customFormat="1" x14ac:dyDescent="0.3">
      <c r="A5" s="27" t="s">
        <v>20</v>
      </c>
      <c r="B5" s="28" t="s">
        <v>15</v>
      </c>
      <c r="C5" s="29" t="s">
        <v>16</v>
      </c>
      <c r="D5" s="30" t="s">
        <v>21</v>
      </c>
      <c r="E5" s="31" t="s">
        <v>22</v>
      </c>
      <c r="F5" s="32">
        <f>1*3*4</f>
        <v>12</v>
      </c>
      <c r="G5" s="35">
        <v>42.99</v>
      </c>
      <c r="H5" s="35">
        <f t="shared" si="0"/>
        <v>515.88</v>
      </c>
      <c r="I5" s="36" t="s">
        <v>19</v>
      </c>
      <c r="J5" s="2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row>
    <row r="6" spans="1:38" s="2" customFormat="1" x14ac:dyDescent="0.3">
      <c r="A6" s="27" t="s">
        <v>23</v>
      </c>
      <c r="B6" s="28" t="s">
        <v>15</v>
      </c>
      <c r="C6" s="29" t="s">
        <v>16</v>
      </c>
      <c r="D6" s="30" t="s">
        <v>24</v>
      </c>
      <c r="E6" s="31" t="s">
        <v>25</v>
      </c>
      <c r="F6" s="32">
        <f>1*3*4</f>
        <v>12</v>
      </c>
      <c r="G6" s="35">
        <v>10.99</v>
      </c>
      <c r="H6" s="35">
        <f t="shared" si="0"/>
        <v>131.88</v>
      </c>
      <c r="I6" s="36" t="s">
        <v>19</v>
      </c>
      <c r="J6" s="2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row>
    <row r="7" spans="1:38" s="2" customFormat="1" x14ac:dyDescent="0.3">
      <c r="A7" s="27" t="s">
        <v>26</v>
      </c>
      <c r="B7" s="28" t="s">
        <v>15</v>
      </c>
      <c r="C7" s="29" t="s">
        <v>16</v>
      </c>
      <c r="D7" s="30" t="s">
        <v>27</v>
      </c>
      <c r="E7" s="31" t="s">
        <v>28</v>
      </c>
      <c r="F7" s="32">
        <f>1*3*4</f>
        <v>12</v>
      </c>
      <c r="G7" s="35">
        <v>45.81</v>
      </c>
      <c r="H7" s="35">
        <f t="shared" si="0"/>
        <v>549.72</v>
      </c>
      <c r="I7" s="36" t="s">
        <v>19</v>
      </c>
      <c r="J7" s="3"/>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row>
    <row r="8" spans="1:38" s="2" customFormat="1" x14ac:dyDescent="0.3">
      <c r="A8" s="27" t="s">
        <v>29</v>
      </c>
      <c r="B8" s="28" t="s">
        <v>30</v>
      </c>
      <c r="C8" s="29" t="s">
        <v>16</v>
      </c>
      <c r="D8" s="30" t="s">
        <v>31</v>
      </c>
      <c r="E8" s="31" t="s">
        <v>32</v>
      </c>
      <c r="F8" s="32">
        <f>2*3*4</f>
        <v>24</v>
      </c>
      <c r="G8" s="35">
        <v>8.49</v>
      </c>
      <c r="H8" s="35">
        <f t="shared" si="0"/>
        <v>203.76</v>
      </c>
      <c r="I8" s="36" t="s">
        <v>19</v>
      </c>
      <c r="J8" s="2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row>
    <row r="9" spans="1:38" s="2" customFormat="1" x14ac:dyDescent="0.3">
      <c r="A9" s="27" t="s">
        <v>33</v>
      </c>
      <c r="B9" s="28" t="s">
        <v>15</v>
      </c>
      <c r="C9" s="29" t="s">
        <v>16</v>
      </c>
      <c r="D9" s="30" t="s">
        <v>34</v>
      </c>
      <c r="E9" s="31" t="s">
        <v>35</v>
      </c>
      <c r="F9" s="37">
        <f>1*3*4</f>
        <v>12</v>
      </c>
      <c r="G9" s="35">
        <v>16.989999999999998</v>
      </c>
      <c r="H9" s="35">
        <f t="shared" si="0"/>
        <v>203.88</v>
      </c>
      <c r="I9" s="36" t="s">
        <v>19</v>
      </c>
      <c r="J9" s="3"/>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row>
    <row r="10" spans="1:38" s="2" customFormat="1" x14ac:dyDescent="0.3">
      <c r="A10" s="27" t="s">
        <v>36</v>
      </c>
      <c r="B10" s="28" t="s">
        <v>15</v>
      </c>
      <c r="C10" s="29" t="s">
        <v>16</v>
      </c>
      <c r="D10" s="30" t="s">
        <v>37</v>
      </c>
      <c r="E10" s="31" t="s">
        <v>38</v>
      </c>
      <c r="F10" s="37">
        <f>1*3*4</f>
        <v>12</v>
      </c>
      <c r="G10" s="35">
        <v>212.99</v>
      </c>
      <c r="H10" s="35">
        <f t="shared" si="0"/>
        <v>2555.88</v>
      </c>
      <c r="I10" s="36" t="s">
        <v>19</v>
      </c>
      <c r="J10" s="3"/>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row>
    <row r="11" spans="1:38" s="2" customFormat="1" ht="27.6" x14ac:dyDescent="0.3">
      <c r="A11" s="27" t="s">
        <v>39</v>
      </c>
      <c r="B11" s="28" t="s">
        <v>30</v>
      </c>
      <c r="C11" s="29" t="s">
        <v>16</v>
      </c>
      <c r="D11" s="30" t="s">
        <v>40</v>
      </c>
      <c r="E11" s="30" t="s">
        <v>41</v>
      </c>
      <c r="F11" s="38">
        <f>2*3*4</f>
        <v>24</v>
      </c>
      <c r="G11" s="39">
        <v>17.989999999999998</v>
      </c>
      <c r="H11" s="39">
        <f t="shared" si="0"/>
        <v>431.76</v>
      </c>
      <c r="I11" s="36" t="s">
        <v>19</v>
      </c>
      <c r="J11" s="3"/>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row>
    <row r="12" spans="1:38" s="2" customFormat="1" x14ac:dyDescent="0.3">
      <c r="A12" s="27" t="s">
        <v>42</v>
      </c>
      <c r="B12" s="28" t="s">
        <v>15</v>
      </c>
      <c r="C12" s="29" t="s">
        <v>16</v>
      </c>
      <c r="D12" s="30" t="s">
        <v>43</v>
      </c>
      <c r="E12" s="31" t="s">
        <v>44</v>
      </c>
      <c r="F12" s="37">
        <f>1*3*4</f>
        <v>12</v>
      </c>
      <c r="G12" s="35">
        <v>336</v>
      </c>
      <c r="H12" s="35">
        <f t="shared" si="0"/>
        <v>4032</v>
      </c>
      <c r="I12" s="36" t="s">
        <v>19</v>
      </c>
      <c r="J12" s="3"/>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row>
    <row r="13" spans="1:38" s="2" customFormat="1" x14ac:dyDescent="0.3">
      <c r="A13" s="27" t="s">
        <v>45</v>
      </c>
      <c r="B13" s="28" t="s">
        <v>15</v>
      </c>
      <c r="C13" s="29" t="s">
        <v>16</v>
      </c>
      <c r="D13" s="30" t="s">
        <v>46</v>
      </c>
      <c r="E13" s="30"/>
      <c r="F13" s="37">
        <f>1*3*4</f>
        <v>12</v>
      </c>
      <c r="G13" s="35">
        <v>300</v>
      </c>
      <c r="H13" s="35">
        <f t="shared" si="0"/>
        <v>3600</v>
      </c>
      <c r="I13" s="40" t="s">
        <v>47</v>
      </c>
      <c r="J13" s="3"/>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row>
    <row r="14" spans="1:38" s="2" customFormat="1" x14ac:dyDescent="0.3">
      <c r="A14" s="27" t="s">
        <v>48</v>
      </c>
      <c r="B14" s="28" t="s">
        <v>15</v>
      </c>
      <c r="C14" s="29" t="s">
        <v>16</v>
      </c>
      <c r="D14" s="30" t="s">
        <v>49</v>
      </c>
      <c r="E14" s="41" t="s">
        <v>50</v>
      </c>
      <c r="F14" s="37">
        <f>1*3*4</f>
        <v>12</v>
      </c>
      <c r="G14" s="35">
        <v>14.99</v>
      </c>
      <c r="H14" s="35">
        <f t="shared" si="0"/>
        <v>179.88</v>
      </c>
      <c r="I14" s="40" t="s">
        <v>47</v>
      </c>
      <c r="J14" s="3"/>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row>
    <row r="15" spans="1:38" s="2" customFormat="1" x14ac:dyDescent="0.3">
      <c r="A15" s="42" t="s">
        <v>51</v>
      </c>
      <c r="B15" s="28" t="s">
        <v>15</v>
      </c>
      <c r="C15" s="43" t="s">
        <v>52</v>
      </c>
      <c r="D15" s="44" t="s">
        <v>53</v>
      </c>
      <c r="E15" s="45" t="s">
        <v>54</v>
      </c>
      <c r="F15" s="37">
        <f>1*4</f>
        <v>4</v>
      </c>
      <c r="G15" s="35">
        <v>1999</v>
      </c>
      <c r="H15" s="35">
        <f t="shared" si="0"/>
        <v>7996</v>
      </c>
      <c r="I15" s="36" t="s">
        <v>19</v>
      </c>
      <c r="J15" s="3"/>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row>
    <row r="16" spans="1:38" s="2" customFormat="1" x14ac:dyDescent="0.3">
      <c r="A16" s="46" t="s">
        <v>55</v>
      </c>
      <c r="B16" s="28" t="s">
        <v>15</v>
      </c>
      <c r="C16" s="47" t="s">
        <v>52</v>
      </c>
      <c r="D16" s="48" t="s">
        <v>56</v>
      </c>
      <c r="E16" s="49" t="s">
        <v>57</v>
      </c>
      <c r="F16" s="50">
        <f>1*1*4</f>
        <v>4</v>
      </c>
      <c r="G16" s="35">
        <v>99</v>
      </c>
      <c r="H16" s="35">
        <f t="shared" si="0"/>
        <v>396</v>
      </c>
      <c r="I16" s="36" t="s">
        <v>19</v>
      </c>
      <c r="J16" s="3"/>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row>
    <row r="17" spans="1:38" s="2" customFormat="1" ht="31.5" customHeight="1" x14ac:dyDescent="0.3">
      <c r="A17" s="46" t="s">
        <v>58</v>
      </c>
      <c r="B17" s="28" t="s">
        <v>15</v>
      </c>
      <c r="C17" s="47" t="s">
        <v>52</v>
      </c>
      <c r="D17" s="51" t="s">
        <v>59</v>
      </c>
      <c r="E17" s="49" t="s">
        <v>60</v>
      </c>
      <c r="F17" s="37">
        <f>1*1*4</f>
        <v>4</v>
      </c>
      <c r="G17" s="35">
        <v>195</v>
      </c>
      <c r="H17" s="35">
        <f t="shared" si="0"/>
        <v>780</v>
      </c>
      <c r="I17" s="36" t="s">
        <v>19</v>
      </c>
      <c r="J17" s="3"/>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row>
    <row r="18" spans="1:38" s="2" customFormat="1" ht="93.6" x14ac:dyDescent="0.3">
      <c r="A18" s="46" t="s">
        <v>61</v>
      </c>
      <c r="B18" s="52"/>
      <c r="C18" s="53" t="s">
        <v>16</v>
      </c>
      <c r="D18" s="54" t="s">
        <v>62</v>
      </c>
      <c r="E18" s="55"/>
      <c r="F18" s="50">
        <f>1*3</f>
        <v>3</v>
      </c>
      <c r="G18" s="35"/>
      <c r="H18" s="56">
        <f>F18*G18</f>
        <v>0</v>
      </c>
      <c r="I18" s="57"/>
      <c r="J18" s="22" t="s">
        <v>63</v>
      </c>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row>
    <row r="19" spans="1:38" s="2" customFormat="1" x14ac:dyDescent="0.3">
      <c r="A19" s="27" t="s">
        <v>64</v>
      </c>
      <c r="B19" s="28" t="s">
        <v>15</v>
      </c>
      <c r="C19" s="29" t="s">
        <v>52</v>
      </c>
      <c r="D19" s="58" t="s">
        <v>62</v>
      </c>
      <c r="E19" s="31" t="s">
        <v>65</v>
      </c>
      <c r="F19" s="50">
        <f>1*3</f>
        <v>3</v>
      </c>
      <c r="G19" s="35"/>
      <c r="H19" s="35">
        <f t="shared" si="0"/>
        <v>0</v>
      </c>
      <c r="I19" s="36" t="s">
        <v>19</v>
      </c>
      <c r="J19" s="3"/>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row>
    <row r="20" spans="1:38" s="2" customFormat="1" x14ac:dyDescent="0.3">
      <c r="A20" s="27" t="s">
        <v>66</v>
      </c>
      <c r="B20" s="28" t="s">
        <v>15</v>
      </c>
      <c r="C20" s="29" t="s">
        <v>52</v>
      </c>
      <c r="D20" s="30" t="s">
        <v>67</v>
      </c>
      <c r="E20" s="30" t="s">
        <v>68</v>
      </c>
      <c r="F20" s="37">
        <f>1*3*4</f>
        <v>12</v>
      </c>
      <c r="G20" s="35">
        <v>89.99</v>
      </c>
      <c r="H20" s="35">
        <f t="shared" si="0"/>
        <v>1079.8799999999999</v>
      </c>
      <c r="I20" s="36" t="s">
        <v>19</v>
      </c>
      <c r="J20" s="3"/>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row>
    <row r="21" spans="1:38" s="2" customFormat="1" x14ac:dyDescent="0.3">
      <c r="A21" s="27" t="s">
        <v>69</v>
      </c>
      <c r="B21" s="23" t="s">
        <v>70</v>
      </c>
      <c r="C21" s="26" t="s">
        <v>52</v>
      </c>
      <c r="D21" s="59" t="s">
        <v>71</v>
      </c>
      <c r="E21" s="55" t="s">
        <v>72</v>
      </c>
      <c r="F21" s="60">
        <f>4*1*4</f>
        <v>16</v>
      </c>
      <c r="G21" s="39">
        <v>60</v>
      </c>
      <c r="H21" s="61">
        <f t="shared" si="0"/>
        <v>960</v>
      </c>
      <c r="I21" s="62" t="s">
        <v>47</v>
      </c>
      <c r="J21" s="3"/>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row>
    <row r="22" spans="1:38" s="2" customFormat="1" x14ac:dyDescent="0.3">
      <c r="A22" s="24" t="s">
        <v>73</v>
      </c>
      <c r="B22" s="23" t="s">
        <v>70</v>
      </c>
      <c r="C22" s="26" t="s">
        <v>52</v>
      </c>
      <c r="D22" s="59" t="s">
        <v>74</v>
      </c>
      <c r="E22" s="55" t="s">
        <v>75</v>
      </c>
      <c r="F22" s="60">
        <f>4*1*4</f>
        <v>16</v>
      </c>
      <c r="G22" s="39">
        <v>34.950000000000003</v>
      </c>
      <c r="H22" s="61">
        <f t="shared" si="0"/>
        <v>559.20000000000005</v>
      </c>
      <c r="I22" s="62" t="s">
        <v>47</v>
      </c>
      <c r="J22" s="3"/>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row>
    <row r="23" spans="1:38" s="2" customFormat="1" x14ac:dyDescent="0.3">
      <c r="A23" s="24" t="s">
        <v>76</v>
      </c>
      <c r="B23" s="23" t="s">
        <v>77</v>
      </c>
      <c r="C23" s="26" t="s">
        <v>52</v>
      </c>
      <c r="D23" s="63" t="s">
        <v>78</v>
      </c>
      <c r="E23" s="55" t="s">
        <v>79</v>
      </c>
      <c r="F23" s="60">
        <f>2*4</f>
        <v>8</v>
      </c>
      <c r="G23" s="39">
        <v>22.95</v>
      </c>
      <c r="H23" s="61">
        <f t="shared" si="0"/>
        <v>183.6</v>
      </c>
      <c r="I23" s="64" t="s">
        <v>19</v>
      </c>
      <c r="J23" s="3"/>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row>
    <row r="24" spans="1:38" s="2" customFormat="1" x14ac:dyDescent="0.3">
      <c r="A24" s="24" t="s">
        <v>80</v>
      </c>
      <c r="B24" s="28" t="s">
        <v>81</v>
      </c>
      <c r="C24" s="26" t="s">
        <v>52</v>
      </c>
      <c r="D24" s="65" t="s">
        <v>82</v>
      </c>
      <c r="E24" s="20" t="s">
        <v>83</v>
      </c>
      <c r="F24" s="60">
        <f>1*3</f>
        <v>3</v>
      </c>
      <c r="G24" s="39">
        <v>300</v>
      </c>
      <c r="H24" s="61">
        <f t="shared" si="0"/>
        <v>900</v>
      </c>
      <c r="I24" s="64" t="s">
        <v>19</v>
      </c>
      <c r="J24" s="3"/>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row>
    <row r="25" spans="1:38" s="2" customFormat="1" x14ac:dyDescent="0.3">
      <c r="A25" s="24" t="s">
        <v>84</v>
      </c>
      <c r="B25" s="23" t="s">
        <v>81</v>
      </c>
      <c r="C25" s="26" t="s">
        <v>52</v>
      </c>
      <c r="D25" s="59" t="s">
        <v>85</v>
      </c>
      <c r="E25" s="55" t="s">
        <v>86</v>
      </c>
      <c r="F25" s="60">
        <f>1*4</f>
        <v>4</v>
      </c>
      <c r="G25" s="39">
        <v>199.95</v>
      </c>
      <c r="H25" s="61">
        <f t="shared" si="0"/>
        <v>799.8</v>
      </c>
      <c r="I25" s="64" t="s">
        <v>19</v>
      </c>
      <c r="J25" s="3"/>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row>
    <row r="26" spans="1:38" s="2" customFormat="1" x14ac:dyDescent="0.3">
      <c r="A26" s="24" t="s">
        <v>69</v>
      </c>
      <c r="B26" s="23" t="s">
        <v>70</v>
      </c>
      <c r="C26" s="26" t="s">
        <v>52</v>
      </c>
      <c r="D26" s="59" t="s">
        <v>87</v>
      </c>
      <c r="E26" s="66" t="s">
        <v>88</v>
      </c>
      <c r="F26" s="60">
        <f>4*3</f>
        <v>12</v>
      </c>
      <c r="G26" s="39">
        <v>10</v>
      </c>
      <c r="H26" s="61">
        <f t="shared" si="0"/>
        <v>120</v>
      </c>
      <c r="I26" s="62" t="s">
        <v>47</v>
      </c>
      <c r="J26" s="3"/>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row>
    <row r="27" spans="1:38" s="2" customFormat="1" x14ac:dyDescent="0.3">
      <c r="A27" s="24" t="s">
        <v>89</v>
      </c>
      <c r="B27" s="23" t="s">
        <v>70</v>
      </c>
      <c r="C27" s="26" t="s">
        <v>52</v>
      </c>
      <c r="D27" s="59" t="s">
        <v>90</v>
      </c>
      <c r="E27" s="67" t="s">
        <v>91</v>
      </c>
      <c r="F27" s="60">
        <f>4*3</f>
        <v>12</v>
      </c>
      <c r="G27" s="39">
        <v>29.99</v>
      </c>
      <c r="H27" s="61">
        <f t="shared" si="0"/>
        <v>359.88</v>
      </c>
      <c r="I27" s="62" t="s">
        <v>47</v>
      </c>
      <c r="J27" s="3"/>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row>
    <row r="28" spans="1:38" s="2" customFormat="1" x14ac:dyDescent="0.3">
      <c r="A28" s="24" t="s">
        <v>92</v>
      </c>
      <c r="B28" s="52" t="s">
        <v>70</v>
      </c>
      <c r="C28" s="26" t="s">
        <v>52</v>
      </c>
      <c r="D28" s="59" t="s">
        <v>93</v>
      </c>
      <c r="E28" s="55" t="s">
        <v>94</v>
      </c>
      <c r="F28" s="60">
        <f>4*3</f>
        <v>12</v>
      </c>
      <c r="G28" s="39">
        <v>14.99</v>
      </c>
      <c r="H28" s="61">
        <f t="shared" si="0"/>
        <v>179.88</v>
      </c>
      <c r="I28" s="62" t="s">
        <v>47</v>
      </c>
      <c r="J28" s="3"/>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row>
    <row r="29" spans="1:38" s="2" customFormat="1" x14ac:dyDescent="0.3">
      <c r="A29" s="24" t="s">
        <v>95</v>
      </c>
      <c r="B29" s="23" t="s">
        <v>70</v>
      </c>
      <c r="C29" s="53" t="s">
        <v>52</v>
      </c>
      <c r="D29" s="59" t="s">
        <v>96</v>
      </c>
      <c r="E29" s="66" t="s">
        <v>97</v>
      </c>
      <c r="F29" s="60">
        <f>4*3</f>
        <v>12</v>
      </c>
      <c r="G29" s="39">
        <v>5.95</v>
      </c>
      <c r="H29" s="61">
        <f t="shared" si="0"/>
        <v>71.400000000000006</v>
      </c>
      <c r="I29" s="62" t="s">
        <v>47</v>
      </c>
      <c r="J29" s="3"/>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row>
    <row r="30" spans="1:38" s="2" customFormat="1" ht="27.6" x14ac:dyDescent="0.3">
      <c r="A30" s="24" t="s">
        <v>98</v>
      </c>
      <c r="B30" s="52" t="s">
        <v>81</v>
      </c>
      <c r="C30" s="26" t="s">
        <v>52</v>
      </c>
      <c r="D30" s="59" t="s">
        <v>99</v>
      </c>
      <c r="E30" s="55" t="s">
        <v>100</v>
      </c>
      <c r="F30" s="60">
        <f t="shared" ref="F30:F35" si="1">1*3</f>
        <v>3</v>
      </c>
      <c r="G30" s="39">
        <v>499</v>
      </c>
      <c r="H30" s="61">
        <f t="shared" si="0"/>
        <v>1497</v>
      </c>
      <c r="I30" s="68"/>
      <c r="J30" s="3"/>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row>
    <row r="31" spans="1:38" s="2" customFormat="1" x14ac:dyDescent="0.3">
      <c r="A31" s="24" t="s">
        <v>101</v>
      </c>
      <c r="B31" s="52" t="s">
        <v>81</v>
      </c>
      <c r="C31" s="26" t="s">
        <v>52</v>
      </c>
      <c r="D31" s="59" t="s">
        <v>102</v>
      </c>
      <c r="E31" s="55" t="s">
        <v>103</v>
      </c>
      <c r="F31" s="60">
        <f t="shared" si="1"/>
        <v>3</v>
      </c>
      <c r="G31" s="39">
        <v>9.99</v>
      </c>
      <c r="H31" s="61">
        <f t="shared" si="0"/>
        <v>29.97</v>
      </c>
      <c r="I31" s="68"/>
      <c r="J31" s="3"/>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row>
    <row r="32" spans="1:38" s="2" customFormat="1" x14ac:dyDescent="0.3">
      <c r="A32" s="27" t="s">
        <v>104</v>
      </c>
      <c r="B32" s="52" t="s">
        <v>105</v>
      </c>
      <c r="C32" s="26" t="s">
        <v>52</v>
      </c>
      <c r="D32" s="59" t="s">
        <v>106</v>
      </c>
      <c r="E32" s="66"/>
      <c r="F32" s="60">
        <f t="shared" si="1"/>
        <v>3</v>
      </c>
      <c r="G32" s="39"/>
      <c r="H32" s="61">
        <f t="shared" si="0"/>
        <v>0</v>
      </c>
      <c r="I32" s="68"/>
      <c r="J32" s="3"/>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row>
    <row r="33" spans="1:38" s="2" customFormat="1" x14ac:dyDescent="0.3">
      <c r="A33" s="27" t="s">
        <v>107</v>
      </c>
      <c r="B33" s="52">
        <v>1</v>
      </c>
      <c r="C33" s="26" t="s">
        <v>52</v>
      </c>
      <c r="D33" s="59" t="s">
        <v>108</v>
      </c>
      <c r="E33" s="66"/>
      <c r="F33" s="60">
        <f t="shared" si="1"/>
        <v>3</v>
      </c>
      <c r="G33" s="39"/>
      <c r="H33" s="61">
        <f t="shared" si="0"/>
        <v>0</v>
      </c>
      <c r="I33" s="68"/>
      <c r="J33" s="3"/>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row>
    <row r="34" spans="1:38" s="2" customFormat="1" x14ac:dyDescent="0.3">
      <c r="A34" s="27" t="s">
        <v>109</v>
      </c>
      <c r="B34" s="52" t="s">
        <v>81</v>
      </c>
      <c r="C34" s="53" t="s">
        <v>52</v>
      </c>
      <c r="D34" s="59" t="s">
        <v>110</v>
      </c>
      <c r="E34" s="55" t="s">
        <v>111</v>
      </c>
      <c r="F34" s="60">
        <f t="shared" si="1"/>
        <v>3</v>
      </c>
      <c r="G34" s="39">
        <v>69.989999999999995</v>
      </c>
      <c r="H34" s="61">
        <f t="shared" si="0"/>
        <v>209.96999999999997</v>
      </c>
      <c r="I34" s="68"/>
      <c r="J34" s="3"/>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row>
    <row r="35" spans="1:38" s="2" customFormat="1" x14ac:dyDescent="0.3">
      <c r="A35" s="24" t="s">
        <v>112</v>
      </c>
      <c r="B35" s="23" t="s">
        <v>105</v>
      </c>
      <c r="C35" s="26" t="s">
        <v>52</v>
      </c>
      <c r="D35" s="59"/>
      <c r="E35" s="66"/>
      <c r="F35" s="60">
        <f t="shared" si="1"/>
        <v>3</v>
      </c>
      <c r="G35" s="39">
        <v>0.99</v>
      </c>
      <c r="H35" s="61">
        <f t="shared" si="0"/>
        <v>2.9699999999999998</v>
      </c>
      <c r="I35" s="68"/>
      <c r="J35" s="3"/>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row>
    <row r="36" spans="1:38" s="2" customFormat="1" x14ac:dyDescent="0.3">
      <c r="A36" s="42" t="s">
        <v>113</v>
      </c>
      <c r="B36" s="28" t="s">
        <v>15</v>
      </c>
      <c r="C36" s="43" t="s">
        <v>114</v>
      </c>
      <c r="D36" s="44" t="s">
        <v>115</v>
      </c>
      <c r="E36" s="69" t="s">
        <v>116</v>
      </c>
      <c r="F36" s="37">
        <f>1*4</f>
        <v>4</v>
      </c>
      <c r="G36" s="35">
        <v>2559</v>
      </c>
      <c r="H36" s="35">
        <f t="shared" si="0"/>
        <v>10236</v>
      </c>
      <c r="I36" s="36" t="s">
        <v>19</v>
      </c>
      <c r="J36" s="3"/>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row>
    <row r="37" spans="1:38" s="2" customFormat="1" x14ac:dyDescent="0.3">
      <c r="A37" s="46" t="s">
        <v>117</v>
      </c>
      <c r="B37" s="28" t="s">
        <v>15</v>
      </c>
      <c r="C37" s="47" t="s">
        <v>114</v>
      </c>
      <c r="D37" s="48" t="s">
        <v>118</v>
      </c>
      <c r="E37" s="49" t="s">
        <v>119</v>
      </c>
      <c r="F37" s="37">
        <f>1*4</f>
        <v>4</v>
      </c>
      <c r="G37" s="35">
        <v>179</v>
      </c>
      <c r="H37" s="35">
        <f t="shared" ref="H37:H69" si="2">F37*G37</f>
        <v>716</v>
      </c>
      <c r="I37" s="36" t="s">
        <v>19</v>
      </c>
      <c r="J37" s="3"/>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row>
    <row r="38" spans="1:38" s="2" customFormat="1" ht="27.6" x14ac:dyDescent="0.3">
      <c r="A38" s="46" t="s">
        <v>120</v>
      </c>
      <c r="B38" s="28" t="s">
        <v>15</v>
      </c>
      <c r="C38" s="47" t="s">
        <v>114</v>
      </c>
      <c r="D38" s="48" t="s">
        <v>121</v>
      </c>
      <c r="E38" s="49" t="s">
        <v>122</v>
      </c>
      <c r="F38" s="37">
        <f>1*4</f>
        <v>4</v>
      </c>
      <c r="G38" s="35">
        <v>399.99</v>
      </c>
      <c r="H38" s="35">
        <f t="shared" si="2"/>
        <v>1599.96</v>
      </c>
      <c r="I38" s="36" t="s">
        <v>19</v>
      </c>
      <c r="J38" s="3"/>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row>
    <row r="39" spans="1:38" s="2" customFormat="1" x14ac:dyDescent="0.3">
      <c r="A39" s="70" t="s">
        <v>123</v>
      </c>
      <c r="B39" s="28" t="s">
        <v>15</v>
      </c>
      <c r="C39" s="71" t="s">
        <v>114</v>
      </c>
      <c r="D39" s="72" t="s">
        <v>124</v>
      </c>
      <c r="E39" s="73" t="s">
        <v>125</v>
      </c>
      <c r="F39" s="37">
        <f t="shared" ref="F39" si="3">1*4</f>
        <v>4</v>
      </c>
      <c r="G39" s="39">
        <v>999.99</v>
      </c>
      <c r="H39" s="39">
        <f t="shared" si="2"/>
        <v>3999.96</v>
      </c>
      <c r="I39" s="36" t="s">
        <v>19</v>
      </c>
      <c r="J39" s="3"/>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row>
    <row r="40" spans="1:38" s="2" customFormat="1" ht="78" x14ac:dyDescent="0.3">
      <c r="A40" s="70" t="s">
        <v>126</v>
      </c>
      <c r="B40" s="28" t="s">
        <v>30</v>
      </c>
      <c r="C40" s="71" t="s">
        <v>114</v>
      </c>
      <c r="D40" s="72" t="s">
        <v>62</v>
      </c>
      <c r="E40" s="72" t="s">
        <v>65</v>
      </c>
      <c r="F40" s="37">
        <v>1</v>
      </c>
      <c r="G40" s="39">
        <v>4000</v>
      </c>
      <c r="H40" s="102"/>
      <c r="I40" s="36" t="s">
        <v>19</v>
      </c>
      <c r="J40" s="22" t="s">
        <v>127</v>
      </c>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row>
    <row r="41" spans="1:38" s="2" customFormat="1" ht="27.6" x14ac:dyDescent="0.3">
      <c r="A41" s="70" t="s">
        <v>128</v>
      </c>
      <c r="B41" s="28" t="s">
        <v>15</v>
      </c>
      <c r="C41" s="71" t="s">
        <v>114</v>
      </c>
      <c r="D41" s="74" t="s">
        <v>129</v>
      </c>
      <c r="E41" s="75" t="s">
        <v>130</v>
      </c>
      <c r="F41" s="37">
        <f>1*4</f>
        <v>4</v>
      </c>
      <c r="G41" s="35">
        <v>449.99</v>
      </c>
      <c r="H41" s="35">
        <f t="shared" si="2"/>
        <v>1799.96</v>
      </c>
      <c r="I41" s="36" t="s">
        <v>19</v>
      </c>
      <c r="J41" s="3"/>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row>
    <row r="42" spans="1:38" s="2" customFormat="1" ht="202.8" x14ac:dyDescent="0.3">
      <c r="A42" s="70" t="s">
        <v>131</v>
      </c>
      <c r="B42" s="28" t="s">
        <v>15</v>
      </c>
      <c r="C42" s="71" t="s">
        <v>114</v>
      </c>
      <c r="D42" s="74" t="s">
        <v>132</v>
      </c>
      <c r="E42" s="101" t="s">
        <v>133</v>
      </c>
      <c r="F42" s="37">
        <f>1*4</f>
        <v>4</v>
      </c>
      <c r="G42" s="35">
        <v>1249.99</v>
      </c>
      <c r="H42" s="35">
        <f t="shared" si="2"/>
        <v>4999.96</v>
      </c>
      <c r="I42" s="36" t="s">
        <v>19</v>
      </c>
      <c r="J42" s="22" t="s">
        <v>134</v>
      </c>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row>
    <row r="43" spans="1:38" s="2" customFormat="1" ht="55.2" x14ac:dyDescent="0.3">
      <c r="A43" s="70" t="s">
        <v>135</v>
      </c>
      <c r="B43" s="52"/>
      <c r="C43" s="71" t="s">
        <v>114</v>
      </c>
      <c r="D43" s="76" t="s">
        <v>136</v>
      </c>
      <c r="E43" s="77" t="s">
        <v>65</v>
      </c>
      <c r="F43" s="50">
        <v>12</v>
      </c>
      <c r="G43" s="35">
        <v>10000</v>
      </c>
      <c r="H43" s="103"/>
      <c r="I43" s="57"/>
      <c r="J43" s="3"/>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row>
    <row r="44" spans="1:38" s="2" customFormat="1" x14ac:dyDescent="0.3">
      <c r="A44" s="27" t="s">
        <v>137</v>
      </c>
      <c r="B44" s="28" t="s">
        <v>15</v>
      </c>
      <c r="C44" s="29" t="s">
        <v>114</v>
      </c>
      <c r="D44" s="30" t="s">
        <v>138</v>
      </c>
      <c r="E44" s="31" t="s">
        <v>139</v>
      </c>
      <c r="F44" s="37">
        <f t="shared" ref="F44:F49" si="4">1*1*4</f>
        <v>4</v>
      </c>
      <c r="G44" s="35">
        <v>599.99</v>
      </c>
      <c r="H44" s="35">
        <f t="shared" si="2"/>
        <v>2399.96</v>
      </c>
      <c r="I44" s="40" t="s">
        <v>47</v>
      </c>
      <c r="J44" s="3"/>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row>
    <row r="45" spans="1:38" s="2" customFormat="1" x14ac:dyDescent="0.3">
      <c r="A45" s="27" t="s">
        <v>140</v>
      </c>
      <c r="B45" s="28" t="s">
        <v>15</v>
      </c>
      <c r="C45" s="29" t="s">
        <v>114</v>
      </c>
      <c r="D45" s="30" t="s">
        <v>141</v>
      </c>
      <c r="E45" s="41" t="s">
        <v>142</v>
      </c>
      <c r="F45" s="37">
        <f t="shared" si="4"/>
        <v>4</v>
      </c>
      <c r="G45" s="35">
        <v>539</v>
      </c>
      <c r="H45" s="35">
        <f t="shared" si="2"/>
        <v>2156</v>
      </c>
      <c r="I45" s="36" t="s">
        <v>19</v>
      </c>
      <c r="J45" s="3"/>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row>
    <row r="46" spans="1:38" s="2" customFormat="1" x14ac:dyDescent="0.3">
      <c r="A46" s="27" t="s">
        <v>143</v>
      </c>
      <c r="B46" s="28" t="s">
        <v>15</v>
      </c>
      <c r="C46" s="29" t="s">
        <v>114</v>
      </c>
      <c r="D46" s="30" t="s">
        <v>144</v>
      </c>
      <c r="E46" s="41" t="s">
        <v>145</v>
      </c>
      <c r="F46" s="37">
        <f t="shared" si="4"/>
        <v>4</v>
      </c>
      <c r="G46" s="35">
        <v>599</v>
      </c>
      <c r="H46" s="35">
        <f t="shared" si="2"/>
        <v>2396</v>
      </c>
      <c r="I46" s="36" t="s">
        <v>19</v>
      </c>
      <c r="J46" s="3"/>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row>
    <row r="47" spans="1:38" s="2" customFormat="1" x14ac:dyDescent="0.3">
      <c r="A47" s="78" t="s">
        <v>146</v>
      </c>
      <c r="B47" s="28" t="s">
        <v>15</v>
      </c>
      <c r="C47" s="29" t="s">
        <v>114</v>
      </c>
      <c r="D47" s="30" t="s">
        <v>147</v>
      </c>
      <c r="E47" s="41" t="s">
        <v>148</v>
      </c>
      <c r="F47" s="50">
        <f t="shared" si="4"/>
        <v>4</v>
      </c>
      <c r="G47" s="35">
        <v>34.99</v>
      </c>
      <c r="H47" s="79">
        <f t="shared" si="2"/>
        <v>139.96</v>
      </c>
      <c r="I47" s="36" t="s">
        <v>19</v>
      </c>
      <c r="J47" s="3"/>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row>
    <row r="48" spans="1:38" s="2" customFormat="1" x14ac:dyDescent="0.3">
      <c r="A48" s="78" t="s">
        <v>149</v>
      </c>
      <c r="B48" s="28" t="s">
        <v>15</v>
      </c>
      <c r="C48" s="29" t="s">
        <v>114</v>
      </c>
      <c r="D48" s="30" t="s">
        <v>150</v>
      </c>
      <c r="E48" s="31" t="s">
        <v>151</v>
      </c>
      <c r="F48" s="50">
        <f t="shared" si="4"/>
        <v>4</v>
      </c>
      <c r="G48" s="35">
        <v>42.95</v>
      </c>
      <c r="H48" s="79">
        <f t="shared" si="2"/>
        <v>171.8</v>
      </c>
      <c r="I48" s="36" t="s">
        <v>19</v>
      </c>
      <c r="J48" s="3"/>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row>
    <row r="49" spans="1:38" s="2" customFormat="1" x14ac:dyDescent="0.3">
      <c r="A49" s="78" t="s">
        <v>152</v>
      </c>
      <c r="B49" s="28" t="s">
        <v>15</v>
      </c>
      <c r="C49" s="29" t="s">
        <v>114</v>
      </c>
      <c r="D49" s="30" t="s">
        <v>153</v>
      </c>
      <c r="E49" s="31" t="s">
        <v>154</v>
      </c>
      <c r="F49" s="50">
        <f t="shared" si="4"/>
        <v>4</v>
      </c>
      <c r="G49" s="35">
        <v>119</v>
      </c>
      <c r="H49" s="79">
        <f t="shared" si="2"/>
        <v>476</v>
      </c>
      <c r="I49" s="36" t="s">
        <v>19</v>
      </c>
      <c r="J49" s="3"/>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row>
    <row r="50" spans="1:38" s="2" customFormat="1" x14ac:dyDescent="0.3">
      <c r="A50" s="27" t="s">
        <v>155</v>
      </c>
      <c r="B50" s="28" t="s">
        <v>15</v>
      </c>
      <c r="C50" s="29" t="s">
        <v>114</v>
      </c>
      <c r="D50" s="30" t="s">
        <v>156</v>
      </c>
      <c r="E50" s="15" t="s">
        <v>157</v>
      </c>
      <c r="F50" s="80">
        <v>4</v>
      </c>
      <c r="G50" s="81">
        <v>4000</v>
      </c>
      <c r="H50" s="81">
        <f t="shared" si="2"/>
        <v>16000</v>
      </c>
      <c r="I50" s="36" t="s">
        <v>19</v>
      </c>
      <c r="J50" s="3"/>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row>
    <row r="51" spans="1:38" s="2" customFormat="1" x14ac:dyDescent="0.3">
      <c r="A51" s="27" t="s">
        <v>158</v>
      </c>
      <c r="B51" s="28" t="s">
        <v>15</v>
      </c>
      <c r="C51" s="29" t="s">
        <v>114</v>
      </c>
      <c r="D51" s="30" t="s">
        <v>159</v>
      </c>
      <c r="E51" s="31" t="s">
        <v>160</v>
      </c>
      <c r="F51" s="38">
        <f>1*1*4</f>
        <v>4</v>
      </c>
      <c r="G51" s="39">
        <v>299.99</v>
      </c>
      <c r="H51" s="39">
        <f t="shared" si="2"/>
        <v>1199.96</v>
      </c>
      <c r="I51" s="40" t="s">
        <v>47</v>
      </c>
      <c r="J51" s="3"/>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row>
    <row r="52" spans="1:38" s="2" customFormat="1" x14ac:dyDescent="0.3">
      <c r="A52" s="27" t="s">
        <v>161</v>
      </c>
      <c r="B52" s="28" t="s">
        <v>30</v>
      </c>
      <c r="C52" s="29" t="s">
        <v>114</v>
      </c>
      <c r="D52" s="58" t="s">
        <v>162</v>
      </c>
      <c r="E52" s="41" t="s">
        <v>163</v>
      </c>
      <c r="F52" s="38">
        <f>2*1*4</f>
        <v>8</v>
      </c>
      <c r="G52" s="39">
        <v>499.99</v>
      </c>
      <c r="H52" s="39">
        <f t="shared" si="2"/>
        <v>3999.92</v>
      </c>
      <c r="I52" s="36" t="s">
        <v>19</v>
      </c>
      <c r="J52" s="3"/>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row>
    <row r="53" spans="1:38" s="2" customFormat="1" x14ac:dyDescent="0.3">
      <c r="A53" s="27" t="s">
        <v>164</v>
      </c>
      <c r="B53" s="28" t="s">
        <v>15</v>
      </c>
      <c r="C53" s="29" t="s">
        <v>114</v>
      </c>
      <c r="D53" s="58" t="s">
        <v>165</v>
      </c>
      <c r="E53" s="31" t="s">
        <v>166</v>
      </c>
      <c r="F53" s="38">
        <f>1*1*4</f>
        <v>4</v>
      </c>
      <c r="G53" s="39">
        <v>9.99</v>
      </c>
      <c r="H53" s="39">
        <f t="shared" si="2"/>
        <v>39.96</v>
      </c>
      <c r="I53" s="36" t="s">
        <v>19</v>
      </c>
      <c r="J53" s="3"/>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row>
    <row r="54" spans="1:38" s="2" customFormat="1" x14ac:dyDescent="0.3">
      <c r="A54" s="27" t="s">
        <v>167</v>
      </c>
      <c r="B54" s="28" t="s">
        <v>168</v>
      </c>
      <c r="C54" s="29" t="s">
        <v>114</v>
      </c>
      <c r="D54" s="30" t="s">
        <v>169</v>
      </c>
      <c r="E54" s="31" t="s">
        <v>170</v>
      </c>
      <c r="F54" s="37">
        <f>2*1*4</f>
        <v>8</v>
      </c>
      <c r="G54" s="35">
        <v>149</v>
      </c>
      <c r="H54" s="35">
        <f t="shared" si="2"/>
        <v>1192</v>
      </c>
      <c r="I54" s="36" t="s">
        <v>19</v>
      </c>
      <c r="J54" s="3"/>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row>
    <row r="55" spans="1:38" s="2" customFormat="1" x14ac:dyDescent="0.3">
      <c r="A55" s="27" t="s">
        <v>171</v>
      </c>
      <c r="B55" s="28" t="s">
        <v>30</v>
      </c>
      <c r="C55" s="29" t="s">
        <v>114</v>
      </c>
      <c r="D55" s="30" t="s">
        <v>172</v>
      </c>
      <c r="E55" s="31" t="s">
        <v>173</v>
      </c>
      <c r="F55" s="50">
        <f>2*1*4</f>
        <v>8</v>
      </c>
      <c r="G55" s="35">
        <v>29.95</v>
      </c>
      <c r="H55" s="35">
        <f t="shared" si="2"/>
        <v>239.6</v>
      </c>
      <c r="I55" s="40" t="s">
        <v>47</v>
      </c>
      <c r="J55" s="3"/>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row>
    <row r="56" spans="1:38" s="2" customFormat="1" ht="27.6" x14ac:dyDescent="0.3">
      <c r="A56" s="27" t="s">
        <v>174</v>
      </c>
      <c r="B56" s="28" t="s">
        <v>15</v>
      </c>
      <c r="C56" s="29" t="s">
        <v>114</v>
      </c>
      <c r="D56" s="30" t="s">
        <v>175</v>
      </c>
      <c r="E56" s="31" t="s">
        <v>176</v>
      </c>
      <c r="F56" s="37">
        <f>1*1*4</f>
        <v>4</v>
      </c>
      <c r="G56" s="35">
        <v>15</v>
      </c>
      <c r="H56" s="35">
        <f t="shared" si="2"/>
        <v>60</v>
      </c>
      <c r="I56" s="36" t="s">
        <v>19</v>
      </c>
      <c r="J56" s="3"/>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row>
    <row r="57" spans="1:38" s="2" customFormat="1" x14ac:dyDescent="0.3">
      <c r="A57" s="27" t="s">
        <v>177</v>
      </c>
      <c r="B57" s="28" t="s">
        <v>30</v>
      </c>
      <c r="C57" s="29" t="s">
        <v>114</v>
      </c>
      <c r="D57" s="30" t="s">
        <v>178</v>
      </c>
      <c r="E57" s="30" t="s">
        <v>179</v>
      </c>
      <c r="F57" s="38">
        <f>2*1*4</f>
        <v>8</v>
      </c>
      <c r="G57" s="39">
        <v>9.99</v>
      </c>
      <c r="H57" s="39">
        <f t="shared" si="2"/>
        <v>79.92</v>
      </c>
      <c r="I57" s="36" t="s">
        <v>19</v>
      </c>
      <c r="J57" s="3"/>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row>
    <row r="58" spans="1:38" s="2" customFormat="1" x14ac:dyDescent="0.3">
      <c r="A58" s="27" t="s">
        <v>180</v>
      </c>
      <c r="B58" s="28" t="s">
        <v>15</v>
      </c>
      <c r="C58" s="29" t="s">
        <v>114</v>
      </c>
      <c r="D58" s="30" t="s">
        <v>181</v>
      </c>
      <c r="E58" s="30" t="s">
        <v>182</v>
      </c>
      <c r="F58" s="37">
        <f t="shared" ref="F58:F63" si="5">1*4</f>
        <v>4</v>
      </c>
      <c r="G58" s="35">
        <v>79.989999999999995</v>
      </c>
      <c r="H58" s="35">
        <f t="shared" si="2"/>
        <v>319.95999999999998</v>
      </c>
      <c r="I58" s="36" t="s">
        <v>19</v>
      </c>
      <c r="J58" s="3"/>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row>
    <row r="59" spans="1:38" s="2" customFormat="1" x14ac:dyDescent="0.3">
      <c r="A59" s="27" t="s">
        <v>183</v>
      </c>
      <c r="B59" s="28" t="s">
        <v>15</v>
      </c>
      <c r="C59" s="29" t="s">
        <v>114</v>
      </c>
      <c r="D59" s="30" t="s">
        <v>184</v>
      </c>
      <c r="E59" s="31" t="s">
        <v>185</v>
      </c>
      <c r="F59" s="37">
        <f t="shared" si="5"/>
        <v>4</v>
      </c>
      <c r="G59" s="35">
        <v>28.95</v>
      </c>
      <c r="H59" s="35">
        <f t="shared" si="2"/>
        <v>115.8</v>
      </c>
      <c r="I59" s="36" t="s">
        <v>19</v>
      </c>
      <c r="J59" s="3"/>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row>
    <row r="60" spans="1:38" s="2" customFormat="1" ht="27.6" x14ac:dyDescent="0.3">
      <c r="A60" s="27" t="s">
        <v>186</v>
      </c>
      <c r="B60" s="28" t="s">
        <v>15</v>
      </c>
      <c r="C60" s="29" t="s">
        <v>114</v>
      </c>
      <c r="D60" s="30" t="s">
        <v>187</v>
      </c>
      <c r="E60" s="31" t="s">
        <v>188</v>
      </c>
      <c r="F60" s="37">
        <f t="shared" si="5"/>
        <v>4</v>
      </c>
      <c r="G60" s="35">
        <v>299</v>
      </c>
      <c r="H60" s="35">
        <f t="shared" si="2"/>
        <v>1196</v>
      </c>
      <c r="I60" s="36" t="s">
        <v>19</v>
      </c>
      <c r="J60" s="3"/>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row>
    <row r="61" spans="1:38" s="2" customFormat="1" x14ac:dyDescent="0.3">
      <c r="A61" s="27" t="s">
        <v>189</v>
      </c>
      <c r="B61" s="28" t="s">
        <v>15</v>
      </c>
      <c r="C61" s="29" t="s">
        <v>114</v>
      </c>
      <c r="D61" s="30" t="s">
        <v>190</v>
      </c>
      <c r="E61" s="31" t="s">
        <v>191</v>
      </c>
      <c r="F61" s="37">
        <f t="shared" si="5"/>
        <v>4</v>
      </c>
      <c r="G61" s="35">
        <v>115.99</v>
      </c>
      <c r="H61" s="35">
        <f t="shared" si="2"/>
        <v>463.96</v>
      </c>
      <c r="I61" s="36" t="s">
        <v>19</v>
      </c>
      <c r="J61" s="3"/>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row>
    <row r="62" spans="1:38" s="2" customFormat="1" x14ac:dyDescent="0.3">
      <c r="A62" s="27" t="s">
        <v>192</v>
      </c>
      <c r="B62" s="28" t="s">
        <v>15</v>
      </c>
      <c r="C62" s="29" t="s">
        <v>114</v>
      </c>
      <c r="D62" s="30" t="s">
        <v>193</v>
      </c>
      <c r="E62" s="31" t="s">
        <v>194</v>
      </c>
      <c r="F62" s="37">
        <f t="shared" si="5"/>
        <v>4</v>
      </c>
      <c r="G62" s="35">
        <v>45.95</v>
      </c>
      <c r="H62" s="35">
        <f t="shared" si="2"/>
        <v>183.8</v>
      </c>
      <c r="I62" s="36" t="s">
        <v>19</v>
      </c>
      <c r="J62" s="3"/>
      <c r="K62" s="12"/>
      <c r="L62" s="12"/>
      <c r="M62" s="12"/>
      <c r="N62" s="12"/>
      <c r="O62" s="12"/>
      <c r="P62" s="12"/>
      <c r="Q62" s="12"/>
      <c r="R62" s="12"/>
      <c r="S62" s="12"/>
      <c r="T62" s="12"/>
      <c r="U62" s="12"/>
      <c r="V62" s="12"/>
      <c r="W62" s="12"/>
      <c r="X62" s="12"/>
      <c r="Y62" s="12"/>
      <c r="Z62" s="12"/>
      <c r="AA62" s="12"/>
      <c r="AB62" s="12"/>
      <c r="AC62" s="12"/>
      <c r="AD62" s="12"/>
      <c r="AE62" s="12"/>
    </row>
    <row r="63" spans="1:38" s="2" customFormat="1" x14ac:dyDescent="0.3">
      <c r="A63" s="27" t="s">
        <v>195</v>
      </c>
      <c r="B63" s="28" t="s">
        <v>15</v>
      </c>
      <c r="C63" s="29" t="s">
        <v>114</v>
      </c>
      <c r="D63" s="30" t="s">
        <v>196</v>
      </c>
      <c r="E63" s="31" t="s">
        <v>197</v>
      </c>
      <c r="F63" s="37">
        <f t="shared" si="5"/>
        <v>4</v>
      </c>
      <c r="G63" s="35">
        <v>595</v>
      </c>
      <c r="H63" s="35">
        <f t="shared" si="2"/>
        <v>2380</v>
      </c>
      <c r="I63" s="36" t="s">
        <v>19</v>
      </c>
      <c r="J63" s="3"/>
      <c r="K63" s="12"/>
      <c r="L63" s="12"/>
      <c r="M63" s="12"/>
      <c r="N63" s="12"/>
      <c r="O63" s="12"/>
      <c r="P63" s="12"/>
      <c r="Q63" s="12"/>
      <c r="R63" s="12"/>
      <c r="S63" s="12"/>
      <c r="T63" s="12"/>
      <c r="U63" s="12"/>
      <c r="V63" s="12"/>
      <c r="W63" s="12"/>
      <c r="X63" s="12"/>
      <c r="Y63" s="12"/>
      <c r="Z63" s="12"/>
      <c r="AA63" s="12"/>
      <c r="AB63" s="12"/>
      <c r="AC63" s="12"/>
      <c r="AD63" s="12"/>
      <c r="AE63" s="12"/>
    </row>
    <row r="64" spans="1:38" s="4" customFormat="1" x14ac:dyDescent="0.3">
      <c r="A64" s="27" t="s">
        <v>198</v>
      </c>
      <c r="B64" s="28" t="s">
        <v>30</v>
      </c>
      <c r="C64" s="29" t="s">
        <v>114</v>
      </c>
      <c r="D64" s="30" t="s">
        <v>199</v>
      </c>
      <c r="E64" s="31" t="s">
        <v>200</v>
      </c>
      <c r="F64" s="37">
        <f>2*1*4</f>
        <v>8</v>
      </c>
      <c r="G64" s="35">
        <v>49</v>
      </c>
      <c r="H64" s="35">
        <f t="shared" si="2"/>
        <v>392</v>
      </c>
      <c r="I64" s="36" t="s">
        <v>19</v>
      </c>
      <c r="J64" s="3"/>
      <c r="K64" s="12"/>
      <c r="L64" s="12"/>
      <c r="M64" s="12"/>
      <c r="N64" s="12"/>
      <c r="O64" s="12"/>
      <c r="P64" s="12"/>
      <c r="Q64" s="12"/>
      <c r="R64" s="12"/>
      <c r="S64" s="12"/>
      <c r="T64" s="12"/>
      <c r="U64" s="12"/>
      <c r="V64" s="12"/>
      <c r="W64" s="12"/>
      <c r="X64" s="12"/>
      <c r="Y64" s="12"/>
      <c r="Z64" s="12"/>
      <c r="AA64" s="12"/>
      <c r="AB64" s="12"/>
      <c r="AC64" s="12"/>
      <c r="AD64" s="12"/>
      <c r="AE64" s="12"/>
    </row>
    <row r="65" spans="1:31" s="2" customFormat="1" x14ac:dyDescent="0.3">
      <c r="A65" s="78" t="s">
        <v>201</v>
      </c>
      <c r="B65" s="28" t="s">
        <v>15</v>
      </c>
      <c r="C65" s="29" t="s">
        <v>202</v>
      </c>
      <c r="D65" s="30" t="s">
        <v>203</v>
      </c>
      <c r="E65" s="41" t="s">
        <v>204</v>
      </c>
      <c r="F65" s="50">
        <f>1*1*4</f>
        <v>4</v>
      </c>
      <c r="G65" s="35">
        <v>259.99</v>
      </c>
      <c r="H65" s="79">
        <f t="shared" si="2"/>
        <v>1039.96</v>
      </c>
      <c r="I65" s="36" t="s">
        <v>19</v>
      </c>
      <c r="J65" s="3"/>
      <c r="K65" s="12"/>
      <c r="L65" s="12"/>
      <c r="M65" s="12"/>
      <c r="N65" s="12"/>
      <c r="O65" s="12"/>
      <c r="P65" s="12"/>
      <c r="Q65" s="12"/>
      <c r="R65" s="12"/>
      <c r="S65" s="12"/>
      <c r="T65" s="12"/>
      <c r="U65" s="12"/>
      <c r="V65" s="12"/>
      <c r="W65" s="12"/>
      <c r="X65" s="12"/>
      <c r="Y65" s="12"/>
      <c r="Z65" s="12"/>
      <c r="AA65" s="12"/>
      <c r="AB65" s="12"/>
      <c r="AC65" s="12"/>
      <c r="AD65" s="12"/>
      <c r="AE65" s="12"/>
    </row>
    <row r="66" spans="1:31" s="2" customFormat="1" x14ac:dyDescent="0.3">
      <c r="A66" s="78" t="s">
        <v>205</v>
      </c>
      <c r="B66" s="28" t="s">
        <v>15</v>
      </c>
      <c r="C66" s="29" t="s">
        <v>202</v>
      </c>
      <c r="D66" s="30" t="s">
        <v>206</v>
      </c>
      <c r="E66" s="41" t="s">
        <v>207</v>
      </c>
      <c r="F66" s="50">
        <f>1*1*4</f>
        <v>4</v>
      </c>
      <c r="G66" s="35">
        <v>39.99</v>
      </c>
      <c r="H66" s="79">
        <f t="shared" si="2"/>
        <v>159.96</v>
      </c>
      <c r="I66" s="36" t="s">
        <v>19</v>
      </c>
      <c r="J66" s="3"/>
      <c r="K66" s="12"/>
      <c r="L66" s="12"/>
      <c r="M66" s="12"/>
      <c r="N66" s="12"/>
      <c r="O66" s="12"/>
      <c r="P66" s="12"/>
      <c r="Q66" s="12"/>
      <c r="R66" s="12"/>
      <c r="S66" s="12"/>
      <c r="T66" s="12"/>
      <c r="U66" s="12"/>
      <c r="V66" s="12"/>
      <c r="W66" s="12"/>
      <c r="X66" s="12"/>
      <c r="Y66" s="12"/>
      <c r="Z66" s="12"/>
      <c r="AA66" s="12"/>
      <c r="AB66" s="12"/>
      <c r="AC66" s="12"/>
      <c r="AD66" s="12"/>
      <c r="AE66" s="12"/>
    </row>
    <row r="67" spans="1:31" ht="27.6" x14ac:dyDescent="0.3">
      <c r="A67" s="27" t="s">
        <v>208</v>
      </c>
      <c r="B67" s="28" t="s">
        <v>15</v>
      </c>
      <c r="C67" s="29" t="s">
        <v>209</v>
      </c>
      <c r="D67" s="30" t="s">
        <v>210</v>
      </c>
      <c r="E67" s="41" t="s">
        <v>211</v>
      </c>
      <c r="F67" s="37">
        <f>1*2*4</f>
        <v>8</v>
      </c>
      <c r="G67" s="35">
        <v>169.99</v>
      </c>
      <c r="H67" s="35">
        <f t="shared" si="2"/>
        <v>1359.92</v>
      </c>
      <c r="I67" s="36" t="s">
        <v>19</v>
      </c>
      <c r="J67" s="3"/>
      <c r="K67" s="12"/>
      <c r="L67" s="12"/>
      <c r="M67" s="12"/>
      <c r="N67" s="12"/>
      <c r="O67" s="12"/>
      <c r="P67" s="12"/>
      <c r="Q67" s="12"/>
      <c r="R67" s="12"/>
      <c r="S67" s="12"/>
      <c r="T67" s="12"/>
      <c r="U67" s="12"/>
      <c r="V67" s="12"/>
      <c r="W67" s="12"/>
      <c r="X67" s="12"/>
      <c r="Y67" s="12"/>
      <c r="Z67" s="12"/>
      <c r="AA67" s="12"/>
      <c r="AB67" s="12"/>
      <c r="AC67" s="12"/>
      <c r="AD67" s="12"/>
      <c r="AE67" s="12"/>
    </row>
    <row r="68" spans="1:31" ht="27.6" x14ac:dyDescent="0.3">
      <c r="A68" s="27" t="s">
        <v>212</v>
      </c>
      <c r="B68" s="28" t="s">
        <v>15</v>
      </c>
      <c r="C68" s="29" t="s">
        <v>209</v>
      </c>
      <c r="D68" s="30" t="s">
        <v>213</v>
      </c>
      <c r="E68" s="41" t="s">
        <v>214</v>
      </c>
      <c r="F68" s="37">
        <f>1*2*4</f>
        <v>8</v>
      </c>
      <c r="G68" s="35">
        <v>19.95</v>
      </c>
      <c r="H68" s="35">
        <f t="shared" si="2"/>
        <v>159.6</v>
      </c>
      <c r="I68" s="36" t="s">
        <v>19</v>
      </c>
      <c r="J68" s="3"/>
      <c r="K68" s="12"/>
      <c r="L68" s="12"/>
      <c r="M68" s="12"/>
      <c r="N68" s="12"/>
      <c r="O68" s="12"/>
      <c r="P68" s="12"/>
      <c r="Q68" s="12"/>
      <c r="R68" s="12"/>
      <c r="S68" s="12"/>
      <c r="T68" s="12"/>
      <c r="U68" s="12"/>
      <c r="V68" s="12"/>
      <c r="W68" s="12"/>
      <c r="X68" s="12"/>
      <c r="Y68" s="12"/>
      <c r="Z68" s="12"/>
      <c r="AA68" s="12"/>
      <c r="AB68" s="12"/>
      <c r="AC68" s="12"/>
      <c r="AD68" s="12"/>
      <c r="AE68" s="12"/>
    </row>
    <row r="69" spans="1:31" x14ac:dyDescent="0.3">
      <c r="A69" s="27" t="s">
        <v>215</v>
      </c>
      <c r="B69" s="28" t="s">
        <v>15</v>
      </c>
      <c r="C69" s="29" t="s">
        <v>209</v>
      </c>
      <c r="D69" s="30" t="s">
        <v>216</v>
      </c>
      <c r="E69" s="41" t="s">
        <v>217</v>
      </c>
      <c r="F69" s="37">
        <f>1*2*4</f>
        <v>8</v>
      </c>
      <c r="G69" s="35">
        <v>33.99</v>
      </c>
      <c r="H69" s="35">
        <f t="shared" si="2"/>
        <v>271.92</v>
      </c>
      <c r="I69" s="36" t="s">
        <v>19</v>
      </c>
      <c r="J69" s="3"/>
      <c r="K69" s="12"/>
      <c r="L69" s="12"/>
      <c r="M69" s="12"/>
      <c r="N69" s="12"/>
      <c r="O69" s="12"/>
      <c r="P69" s="12"/>
      <c r="Q69" s="12"/>
      <c r="R69" s="12"/>
      <c r="S69" s="12"/>
      <c r="T69" s="12"/>
      <c r="U69" s="12"/>
      <c r="V69" s="12"/>
      <c r="W69" s="12"/>
      <c r="X69" s="12"/>
      <c r="Y69" s="12"/>
      <c r="Z69" s="12"/>
      <c r="AA69" s="12"/>
      <c r="AB69" s="12"/>
      <c r="AC69" s="12"/>
      <c r="AD69" s="12"/>
      <c r="AE69" s="12"/>
    </row>
    <row r="70" spans="1:31" x14ac:dyDescent="0.3">
      <c r="A70" s="82" t="s">
        <v>218</v>
      </c>
      <c r="B70" s="28" t="s">
        <v>15</v>
      </c>
      <c r="C70" s="29" t="s">
        <v>209</v>
      </c>
      <c r="D70" s="30" t="s">
        <v>219</v>
      </c>
      <c r="E70" s="31" t="s">
        <v>220</v>
      </c>
      <c r="F70" s="37">
        <f>1*2*4</f>
        <v>8</v>
      </c>
      <c r="G70" s="35">
        <v>74</v>
      </c>
      <c r="H70" s="35">
        <f t="shared" ref="H70:H101" si="6">F70*G70</f>
        <v>592</v>
      </c>
      <c r="I70" s="36" t="s">
        <v>19</v>
      </c>
      <c r="J70" s="3"/>
      <c r="K70" s="12"/>
      <c r="L70" s="12"/>
      <c r="M70" s="12"/>
      <c r="N70" s="12"/>
      <c r="O70" s="12"/>
      <c r="P70" s="12"/>
      <c r="Q70" s="12"/>
      <c r="R70" s="12"/>
      <c r="S70" s="12"/>
      <c r="T70" s="12"/>
      <c r="U70" s="12"/>
      <c r="V70" s="12"/>
      <c r="W70" s="12"/>
      <c r="X70" s="12"/>
      <c r="Y70" s="12"/>
      <c r="Z70" s="12"/>
      <c r="AA70" s="12"/>
      <c r="AB70" s="12"/>
      <c r="AC70" s="12"/>
      <c r="AD70" s="12"/>
      <c r="AE70" s="12"/>
    </row>
    <row r="71" spans="1:31" x14ac:dyDescent="0.3">
      <c r="A71" s="42" t="s">
        <v>65</v>
      </c>
      <c r="B71" s="28" t="s">
        <v>15</v>
      </c>
      <c r="C71" s="43" t="s">
        <v>221</v>
      </c>
      <c r="D71" s="44" t="s">
        <v>222</v>
      </c>
      <c r="E71" s="45" t="s">
        <v>116</v>
      </c>
      <c r="F71" s="37">
        <f>1*4</f>
        <v>4</v>
      </c>
      <c r="G71" s="35">
        <v>1599.99</v>
      </c>
      <c r="H71" s="35">
        <f t="shared" si="6"/>
        <v>6399.96</v>
      </c>
      <c r="I71" s="36" t="s">
        <v>19</v>
      </c>
      <c r="J71" s="3"/>
      <c r="K71" s="12"/>
      <c r="L71" s="12"/>
      <c r="M71" s="12"/>
      <c r="N71" s="12"/>
      <c r="O71" s="12"/>
      <c r="P71" s="12"/>
      <c r="Q71" s="12"/>
      <c r="R71" s="12"/>
      <c r="S71" s="12"/>
      <c r="T71" s="12"/>
      <c r="U71" s="12"/>
      <c r="V71" s="12"/>
      <c r="W71" s="12"/>
      <c r="X71" s="12"/>
      <c r="Y71" s="12"/>
      <c r="Z71" s="12"/>
      <c r="AA71" s="12"/>
      <c r="AB71" s="12"/>
      <c r="AC71" s="12"/>
      <c r="AD71" s="12"/>
      <c r="AE71" s="12"/>
    </row>
    <row r="72" spans="1:31" ht="27.6" x14ac:dyDescent="0.3">
      <c r="A72" s="46" t="s">
        <v>223</v>
      </c>
      <c r="B72" s="28" t="s">
        <v>15</v>
      </c>
      <c r="C72" s="47" t="s">
        <v>221</v>
      </c>
      <c r="D72" s="48" t="s">
        <v>224</v>
      </c>
      <c r="E72" s="83" t="s">
        <v>225</v>
      </c>
      <c r="F72" s="37">
        <f>1*4</f>
        <v>4</v>
      </c>
      <c r="G72" s="35">
        <v>79.989999999999995</v>
      </c>
      <c r="H72" s="35">
        <f t="shared" si="6"/>
        <v>319.95999999999998</v>
      </c>
      <c r="I72" s="36" t="s">
        <v>19</v>
      </c>
      <c r="J72" s="3"/>
      <c r="K72" s="12"/>
      <c r="L72" s="12"/>
      <c r="M72" s="12"/>
      <c r="N72" s="12"/>
      <c r="O72" s="12"/>
      <c r="P72" s="12"/>
      <c r="Q72" s="12"/>
      <c r="R72" s="12"/>
      <c r="S72" s="12"/>
      <c r="T72" s="12"/>
      <c r="U72" s="12"/>
      <c r="V72" s="12"/>
      <c r="W72" s="12"/>
      <c r="X72" s="12"/>
      <c r="Y72" s="12"/>
      <c r="Z72" s="12"/>
      <c r="AA72" s="12"/>
      <c r="AB72" s="12"/>
      <c r="AC72" s="12"/>
      <c r="AD72" s="12"/>
      <c r="AE72" s="12"/>
    </row>
    <row r="73" spans="1:31" x14ac:dyDescent="0.3">
      <c r="A73" s="70" t="s">
        <v>226</v>
      </c>
      <c r="B73" s="28" t="s">
        <v>15</v>
      </c>
      <c r="C73" s="71" t="s">
        <v>221</v>
      </c>
      <c r="D73" s="74" t="s">
        <v>227</v>
      </c>
      <c r="E73" s="73" t="s">
        <v>228</v>
      </c>
      <c r="F73" s="37">
        <f>1*4</f>
        <v>4</v>
      </c>
      <c r="G73" s="35">
        <v>499</v>
      </c>
      <c r="H73" s="35">
        <f t="shared" si="6"/>
        <v>1996</v>
      </c>
      <c r="I73" s="36" t="s">
        <v>19</v>
      </c>
      <c r="J73" s="3"/>
      <c r="K73" s="12"/>
      <c r="L73" s="12"/>
      <c r="M73" s="12"/>
      <c r="N73" s="12"/>
      <c r="O73" s="12"/>
      <c r="P73" s="12"/>
      <c r="Q73" s="12"/>
      <c r="R73" s="12"/>
      <c r="S73" s="12"/>
      <c r="T73" s="12"/>
      <c r="U73" s="12"/>
      <c r="V73" s="12"/>
      <c r="W73" s="12"/>
      <c r="X73" s="12"/>
      <c r="Y73" s="12"/>
      <c r="Z73" s="12"/>
      <c r="AA73" s="12"/>
      <c r="AB73" s="12"/>
      <c r="AC73" s="12"/>
      <c r="AD73" s="12"/>
      <c r="AE73" s="12"/>
    </row>
    <row r="74" spans="1:31" x14ac:dyDescent="0.3">
      <c r="A74" s="27" t="s">
        <v>229</v>
      </c>
      <c r="B74" s="28" t="s">
        <v>15</v>
      </c>
      <c r="C74" s="29" t="s">
        <v>221</v>
      </c>
      <c r="D74" s="30" t="s">
        <v>230</v>
      </c>
      <c r="E74" s="41" t="s">
        <v>231</v>
      </c>
      <c r="F74" s="38">
        <f>1*1*4</f>
        <v>4</v>
      </c>
      <c r="G74" s="39">
        <v>399.99</v>
      </c>
      <c r="H74" s="39">
        <f t="shared" si="6"/>
        <v>1599.96</v>
      </c>
      <c r="I74" s="36" t="s">
        <v>19</v>
      </c>
      <c r="J74" s="3"/>
      <c r="K74" s="12"/>
      <c r="L74" s="12"/>
      <c r="M74" s="12"/>
      <c r="N74" s="12"/>
      <c r="O74" s="12"/>
      <c r="P74" s="12"/>
      <c r="Q74" s="12"/>
      <c r="R74" s="12"/>
      <c r="S74" s="12"/>
      <c r="T74" s="12"/>
      <c r="U74" s="12"/>
      <c r="V74" s="12"/>
      <c r="W74" s="12"/>
      <c r="X74" s="12"/>
      <c r="Y74" s="12"/>
      <c r="Z74" s="12"/>
      <c r="AA74" s="12"/>
      <c r="AB74" s="12"/>
      <c r="AC74" s="12"/>
      <c r="AD74" s="12"/>
      <c r="AE74" s="12"/>
    </row>
    <row r="75" spans="1:31" x14ac:dyDescent="0.3">
      <c r="A75" s="27" t="s">
        <v>232</v>
      </c>
      <c r="B75" s="28" t="s">
        <v>15</v>
      </c>
      <c r="C75" s="29" t="s">
        <v>221</v>
      </c>
      <c r="D75" s="30" t="s">
        <v>233</v>
      </c>
      <c r="E75" s="31" t="s">
        <v>234</v>
      </c>
      <c r="F75" s="37">
        <f>1*1*4</f>
        <v>4</v>
      </c>
      <c r="G75" s="39">
        <v>199.99</v>
      </c>
      <c r="H75" s="35">
        <f t="shared" si="6"/>
        <v>799.96</v>
      </c>
      <c r="I75" s="40" t="s">
        <v>47</v>
      </c>
      <c r="J75" s="3"/>
      <c r="K75" s="12"/>
      <c r="L75" s="12"/>
      <c r="M75" s="12"/>
      <c r="N75" s="12"/>
      <c r="O75" s="12"/>
      <c r="P75" s="12"/>
      <c r="Q75" s="12"/>
      <c r="R75" s="12"/>
      <c r="S75" s="12"/>
      <c r="T75" s="12"/>
      <c r="U75" s="12"/>
      <c r="V75" s="12"/>
      <c r="W75" s="12"/>
      <c r="X75" s="12"/>
      <c r="Y75" s="12"/>
      <c r="Z75" s="12"/>
      <c r="AA75" s="12"/>
      <c r="AB75" s="12"/>
      <c r="AC75" s="12"/>
      <c r="AD75" s="12"/>
      <c r="AE75" s="12"/>
    </row>
    <row r="76" spans="1:31" x14ac:dyDescent="0.3">
      <c r="A76" s="27" t="s">
        <v>235</v>
      </c>
      <c r="B76" s="28" t="s">
        <v>15</v>
      </c>
      <c r="C76" s="29" t="s">
        <v>221</v>
      </c>
      <c r="D76" s="30" t="s">
        <v>236</v>
      </c>
      <c r="E76" s="31" t="s">
        <v>237</v>
      </c>
      <c r="F76" s="37">
        <f>1*1*4</f>
        <v>4</v>
      </c>
      <c r="G76" s="35">
        <v>18.989999999999998</v>
      </c>
      <c r="H76" s="35">
        <f t="shared" si="6"/>
        <v>75.959999999999994</v>
      </c>
      <c r="I76" s="40" t="s">
        <v>47</v>
      </c>
      <c r="J76" s="3"/>
      <c r="K76" s="12"/>
      <c r="L76" s="12"/>
      <c r="M76" s="12"/>
      <c r="N76" s="12"/>
      <c r="O76" s="12"/>
      <c r="P76" s="12"/>
      <c r="Q76" s="12"/>
      <c r="R76" s="12"/>
      <c r="S76" s="12"/>
      <c r="T76" s="12"/>
      <c r="U76" s="12"/>
      <c r="V76" s="12"/>
      <c r="W76" s="12"/>
      <c r="X76" s="12"/>
      <c r="Y76" s="12"/>
      <c r="Z76" s="12"/>
      <c r="AA76" s="12"/>
      <c r="AB76" s="12"/>
      <c r="AC76" s="12"/>
      <c r="AD76" s="12"/>
      <c r="AE76" s="12"/>
    </row>
    <row r="77" spans="1:31" x14ac:dyDescent="0.3">
      <c r="A77" s="27" t="s">
        <v>238</v>
      </c>
      <c r="B77" s="28" t="s">
        <v>15</v>
      </c>
      <c r="C77" s="29" t="s">
        <v>221</v>
      </c>
      <c r="D77" s="30" t="s">
        <v>239</v>
      </c>
      <c r="E77" s="30" t="s">
        <v>240</v>
      </c>
      <c r="F77" s="37">
        <f t="shared" ref="F77:F84" si="7">1*4</f>
        <v>4</v>
      </c>
      <c r="G77" s="35">
        <v>9.99</v>
      </c>
      <c r="H77" s="35">
        <f t="shared" si="6"/>
        <v>39.96</v>
      </c>
      <c r="I77" s="40" t="s">
        <v>47</v>
      </c>
      <c r="J77" s="3"/>
      <c r="K77" s="12"/>
      <c r="L77" s="12"/>
      <c r="M77" s="12"/>
      <c r="N77" s="12"/>
      <c r="O77" s="12"/>
      <c r="P77" s="12"/>
      <c r="Q77" s="12"/>
      <c r="R77" s="12"/>
      <c r="S77" s="12"/>
      <c r="T77" s="12"/>
      <c r="U77" s="12"/>
      <c r="V77" s="12"/>
      <c r="W77" s="12"/>
      <c r="X77" s="12"/>
      <c r="Y77" s="12"/>
      <c r="Z77" s="12"/>
      <c r="AA77" s="12"/>
      <c r="AB77" s="12"/>
      <c r="AC77" s="12"/>
      <c r="AD77" s="12"/>
      <c r="AE77" s="12"/>
    </row>
    <row r="78" spans="1:31" x14ac:dyDescent="0.3">
      <c r="A78" s="27" t="s">
        <v>241</v>
      </c>
      <c r="B78" s="28" t="s">
        <v>15</v>
      </c>
      <c r="C78" s="29" t="s">
        <v>221</v>
      </c>
      <c r="D78" s="30" t="s">
        <v>242</v>
      </c>
      <c r="E78" s="31" t="s">
        <v>243</v>
      </c>
      <c r="F78" s="37">
        <f t="shared" si="7"/>
        <v>4</v>
      </c>
      <c r="G78" s="35">
        <v>89.99</v>
      </c>
      <c r="H78" s="35">
        <f t="shared" si="6"/>
        <v>359.96</v>
      </c>
      <c r="I78" s="36" t="s">
        <v>19</v>
      </c>
      <c r="J78" s="3"/>
      <c r="K78" s="12"/>
      <c r="L78" s="12"/>
      <c r="M78" s="12"/>
      <c r="N78" s="12"/>
      <c r="O78" s="12"/>
      <c r="P78" s="12"/>
      <c r="Q78" s="12"/>
      <c r="R78" s="12"/>
      <c r="S78" s="12"/>
      <c r="T78" s="12"/>
      <c r="U78" s="12"/>
      <c r="V78" s="12"/>
      <c r="W78" s="12"/>
      <c r="X78" s="12"/>
      <c r="Y78" s="12"/>
      <c r="Z78" s="12"/>
      <c r="AA78" s="12"/>
      <c r="AB78" s="12"/>
      <c r="AC78" s="12"/>
      <c r="AD78" s="12"/>
      <c r="AE78" s="12"/>
    </row>
    <row r="79" spans="1:31" x14ac:dyDescent="0.3">
      <c r="A79" s="27" t="s">
        <v>244</v>
      </c>
      <c r="B79" s="28" t="s">
        <v>15</v>
      </c>
      <c r="C79" s="29" t="s">
        <v>221</v>
      </c>
      <c r="D79" s="30" t="s">
        <v>245</v>
      </c>
      <c r="E79" s="30" t="s">
        <v>246</v>
      </c>
      <c r="F79" s="37">
        <f t="shared" si="7"/>
        <v>4</v>
      </c>
      <c r="G79" s="35">
        <v>99</v>
      </c>
      <c r="H79" s="35">
        <f t="shared" si="6"/>
        <v>396</v>
      </c>
      <c r="I79" s="36" t="s">
        <v>19</v>
      </c>
      <c r="J79" s="3"/>
      <c r="K79" s="12"/>
      <c r="L79" s="12"/>
      <c r="M79" s="12"/>
      <c r="N79" s="12"/>
      <c r="O79" s="12"/>
      <c r="P79" s="12"/>
      <c r="Q79" s="12"/>
      <c r="R79" s="12"/>
      <c r="S79" s="12"/>
      <c r="T79" s="12"/>
      <c r="U79" s="12"/>
      <c r="V79" s="12"/>
      <c r="W79" s="12"/>
      <c r="X79" s="12"/>
      <c r="Y79" s="12"/>
      <c r="Z79" s="12"/>
      <c r="AA79" s="12"/>
      <c r="AB79" s="12"/>
      <c r="AC79" s="12"/>
      <c r="AD79" s="12"/>
      <c r="AE79" s="12"/>
    </row>
    <row r="80" spans="1:31" x14ac:dyDescent="0.3">
      <c r="A80" s="27" t="s">
        <v>247</v>
      </c>
      <c r="B80" s="28" t="s">
        <v>15</v>
      </c>
      <c r="C80" s="29" t="s">
        <v>221</v>
      </c>
      <c r="D80" s="30" t="s">
        <v>248</v>
      </c>
      <c r="E80" s="31" t="s">
        <v>249</v>
      </c>
      <c r="F80" s="37">
        <f t="shared" si="7"/>
        <v>4</v>
      </c>
      <c r="G80" s="35">
        <v>14.95</v>
      </c>
      <c r="H80" s="35">
        <f t="shared" si="6"/>
        <v>59.8</v>
      </c>
      <c r="I80" s="36" t="s">
        <v>19</v>
      </c>
      <c r="J80" s="3"/>
      <c r="K80" s="12"/>
      <c r="L80" s="12"/>
      <c r="M80" s="12"/>
      <c r="N80" s="12"/>
      <c r="O80" s="12"/>
      <c r="P80" s="12"/>
      <c r="Q80" s="12"/>
      <c r="R80" s="12"/>
      <c r="S80" s="12"/>
      <c r="T80" s="12"/>
      <c r="U80" s="12"/>
      <c r="V80" s="12"/>
      <c r="W80" s="12"/>
      <c r="X80" s="12"/>
      <c r="Y80" s="12"/>
      <c r="Z80" s="12"/>
      <c r="AA80" s="12"/>
      <c r="AB80" s="12"/>
      <c r="AC80" s="12"/>
      <c r="AD80" s="12"/>
      <c r="AE80" s="12"/>
    </row>
    <row r="81" spans="1:31" x14ac:dyDescent="0.3">
      <c r="A81" s="27" t="s">
        <v>250</v>
      </c>
      <c r="B81" s="28" t="s">
        <v>15</v>
      </c>
      <c r="C81" s="29" t="s">
        <v>221</v>
      </c>
      <c r="D81" s="30" t="s">
        <v>251</v>
      </c>
      <c r="E81" s="30" t="s">
        <v>252</v>
      </c>
      <c r="F81" s="37">
        <f t="shared" si="7"/>
        <v>4</v>
      </c>
      <c r="G81" s="35">
        <v>79.989999999999995</v>
      </c>
      <c r="H81" s="35">
        <f t="shared" si="6"/>
        <v>319.95999999999998</v>
      </c>
      <c r="I81" s="36" t="s">
        <v>19</v>
      </c>
      <c r="J81" s="3"/>
      <c r="K81" s="12"/>
      <c r="L81" s="12"/>
      <c r="M81" s="12"/>
      <c r="N81" s="12"/>
      <c r="O81" s="12"/>
      <c r="P81" s="12"/>
      <c r="Q81" s="12"/>
      <c r="R81" s="12"/>
      <c r="S81" s="12"/>
      <c r="T81" s="12"/>
      <c r="U81" s="12"/>
      <c r="V81" s="12"/>
      <c r="W81" s="12"/>
      <c r="X81" s="12"/>
      <c r="Y81" s="12"/>
      <c r="Z81" s="12"/>
      <c r="AA81" s="12"/>
      <c r="AB81" s="12"/>
      <c r="AC81" s="12"/>
      <c r="AD81" s="12"/>
      <c r="AE81" s="12"/>
    </row>
    <row r="82" spans="1:31" x14ac:dyDescent="0.3">
      <c r="A82" s="27" t="s">
        <v>253</v>
      </c>
      <c r="B82" s="28" t="s">
        <v>15</v>
      </c>
      <c r="C82" s="29" t="s">
        <v>221</v>
      </c>
      <c r="D82" s="30" t="s">
        <v>254</v>
      </c>
      <c r="E82" s="31" t="s">
        <v>255</v>
      </c>
      <c r="F82" s="37">
        <f t="shared" si="7"/>
        <v>4</v>
      </c>
      <c r="G82" s="35">
        <v>38.82</v>
      </c>
      <c r="H82" s="35">
        <f t="shared" si="6"/>
        <v>155.28</v>
      </c>
      <c r="I82" s="36" t="s">
        <v>19</v>
      </c>
      <c r="J82" s="3"/>
      <c r="K82" s="12"/>
      <c r="L82" s="12"/>
      <c r="M82" s="12"/>
      <c r="N82" s="12"/>
      <c r="O82" s="12"/>
      <c r="P82" s="12"/>
      <c r="Q82" s="12"/>
      <c r="R82" s="12"/>
      <c r="S82" s="12"/>
      <c r="T82" s="12"/>
      <c r="U82" s="12"/>
      <c r="V82" s="12"/>
      <c r="W82" s="12"/>
      <c r="X82" s="12"/>
      <c r="Y82" s="12"/>
      <c r="Z82" s="12"/>
      <c r="AA82" s="12"/>
      <c r="AB82" s="12"/>
      <c r="AC82" s="12"/>
      <c r="AD82" s="12"/>
      <c r="AE82" s="12"/>
    </row>
    <row r="83" spans="1:31" x14ac:dyDescent="0.3">
      <c r="A83" s="27" t="s">
        <v>256</v>
      </c>
      <c r="B83" s="28" t="s">
        <v>15</v>
      </c>
      <c r="C83" s="29" t="s">
        <v>221</v>
      </c>
      <c r="D83" s="30" t="s">
        <v>257</v>
      </c>
      <c r="E83" s="31" t="s">
        <v>258</v>
      </c>
      <c r="F83" s="37">
        <f t="shared" si="7"/>
        <v>4</v>
      </c>
      <c r="G83" s="35">
        <v>22.69</v>
      </c>
      <c r="H83" s="35">
        <f t="shared" si="6"/>
        <v>90.76</v>
      </c>
      <c r="I83" s="36" t="s">
        <v>19</v>
      </c>
      <c r="J83" s="3"/>
      <c r="K83" s="12"/>
      <c r="L83" s="12"/>
      <c r="M83" s="12"/>
      <c r="N83" s="12"/>
      <c r="O83" s="12"/>
      <c r="P83" s="12"/>
      <c r="Q83" s="12"/>
      <c r="R83" s="12"/>
      <c r="S83" s="12"/>
      <c r="T83" s="12"/>
      <c r="U83" s="12"/>
      <c r="V83" s="12"/>
      <c r="W83" s="12"/>
      <c r="X83" s="12"/>
      <c r="Y83" s="12"/>
      <c r="Z83" s="12"/>
      <c r="AA83" s="12"/>
      <c r="AB83" s="12"/>
      <c r="AC83" s="12"/>
      <c r="AD83" s="12"/>
      <c r="AE83" s="12"/>
    </row>
    <row r="84" spans="1:31" x14ac:dyDescent="0.3">
      <c r="A84" s="27" t="s">
        <v>259</v>
      </c>
      <c r="B84" s="28" t="s">
        <v>15</v>
      </c>
      <c r="C84" s="29" t="s">
        <v>221</v>
      </c>
      <c r="D84" s="30" t="s">
        <v>260</v>
      </c>
      <c r="E84" s="31" t="s">
        <v>261</v>
      </c>
      <c r="F84" s="37">
        <f t="shared" si="7"/>
        <v>4</v>
      </c>
      <c r="G84" s="35">
        <v>89</v>
      </c>
      <c r="H84" s="35">
        <f t="shared" si="6"/>
        <v>356</v>
      </c>
      <c r="I84" s="36" t="s">
        <v>19</v>
      </c>
      <c r="J84" s="3"/>
      <c r="K84" s="12"/>
      <c r="L84" s="12"/>
      <c r="M84" s="12"/>
      <c r="N84" s="12"/>
      <c r="O84" s="12"/>
      <c r="P84" s="12"/>
      <c r="Q84" s="12"/>
      <c r="R84" s="12"/>
      <c r="S84" s="12"/>
      <c r="T84" s="12"/>
      <c r="U84" s="12"/>
      <c r="V84" s="12"/>
      <c r="W84" s="12"/>
      <c r="X84" s="12"/>
      <c r="Y84" s="12"/>
      <c r="Z84" s="12"/>
      <c r="AA84" s="12"/>
      <c r="AB84" s="12"/>
      <c r="AC84" s="12"/>
      <c r="AD84" s="12"/>
      <c r="AE84" s="12"/>
    </row>
    <row r="85" spans="1:31" x14ac:dyDescent="0.3">
      <c r="A85" s="27" t="s">
        <v>262</v>
      </c>
      <c r="B85" s="28" t="s">
        <v>263</v>
      </c>
      <c r="C85" s="29" t="s">
        <v>221</v>
      </c>
      <c r="D85" s="30" t="s">
        <v>264</v>
      </c>
      <c r="E85" s="41" t="s">
        <v>265</v>
      </c>
      <c r="F85" s="84">
        <f>3*1*4</f>
        <v>12</v>
      </c>
      <c r="G85" s="85">
        <v>74.95</v>
      </c>
      <c r="H85" s="85">
        <f t="shared" si="6"/>
        <v>899.40000000000009</v>
      </c>
      <c r="I85" s="36" t="s">
        <v>19</v>
      </c>
      <c r="J85" s="3"/>
      <c r="K85" s="12"/>
      <c r="L85" s="12"/>
      <c r="M85" s="12"/>
      <c r="N85" s="12"/>
      <c r="O85" s="12"/>
      <c r="P85" s="12"/>
      <c r="Q85" s="12"/>
      <c r="R85" s="12"/>
      <c r="S85" s="12"/>
      <c r="T85" s="12"/>
      <c r="U85" s="12"/>
      <c r="V85" s="12"/>
      <c r="W85" s="12"/>
      <c r="X85" s="12"/>
      <c r="Y85" s="12"/>
      <c r="Z85" s="12"/>
      <c r="AA85" s="12"/>
      <c r="AB85" s="12"/>
      <c r="AC85" s="12"/>
      <c r="AD85" s="12"/>
      <c r="AE85" s="12"/>
    </row>
    <row r="86" spans="1:31" x14ac:dyDescent="0.3">
      <c r="A86" s="27" t="s">
        <v>266</v>
      </c>
      <c r="B86" s="28" t="s">
        <v>15</v>
      </c>
      <c r="C86" s="29" t="s">
        <v>221</v>
      </c>
      <c r="D86" s="30" t="s">
        <v>267</v>
      </c>
      <c r="E86" s="31" t="s">
        <v>268</v>
      </c>
      <c r="F86" s="37">
        <f>1*4</f>
        <v>4</v>
      </c>
      <c r="G86" s="35">
        <v>219</v>
      </c>
      <c r="H86" s="35">
        <f t="shared" si="6"/>
        <v>876</v>
      </c>
      <c r="I86" s="36" t="s">
        <v>19</v>
      </c>
      <c r="J86" s="3"/>
      <c r="K86" s="12"/>
      <c r="L86" s="12"/>
      <c r="M86" s="12"/>
      <c r="N86" s="12"/>
      <c r="O86" s="12"/>
      <c r="P86" s="12"/>
      <c r="Q86" s="12"/>
      <c r="R86" s="12"/>
      <c r="S86" s="12"/>
      <c r="T86" s="12"/>
      <c r="U86" s="12"/>
      <c r="V86" s="12"/>
      <c r="W86" s="12"/>
      <c r="X86" s="12"/>
      <c r="Y86" s="12"/>
      <c r="Z86" s="12"/>
      <c r="AA86" s="12"/>
      <c r="AB86" s="12"/>
      <c r="AC86" s="12"/>
      <c r="AD86" s="12"/>
      <c r="AE86" s="12"/>
    </row>
    <row r="87" spans="1:31" x14ac:dyDescent="0.3">
      <c r="A87" s="27" t="s">
        <v>269</v>
      </c>
      <c r="B87" s="28" t="s">
        <v>270</v>
      </c>
      <c r="C87" s="29" t="s">
        <v>221</v>
      </c>
      <c r="D87" s="30" t="s">
        <v>271</v>
      </c>
      <c r="E87" s="30" t="s">
        <v>272</v>
      </c>
      <c r="F87" s="37">
        <f>4*1*4</f>
        <v>16</v>
      </c>
      <c r="G87" s="35">
        <v>14.95</v>
      </c>
      <c r="H87" s="35">
        <f t="shared" si="6"/>
        <v>239.2</v>
      </c>
      <c r="I87" s="40" t="s">
        <v>47</v>
      </c>
      <c r="J87" s="3"/>
      <c r="K87" s="12"/>
      <c r="L87" s="12"/>
      <c r="M87" s="12"/>
      <c r="N87" s="12"/>
      <c r="O87" s="12"/>
      <c r="P87" s="12"/>
      <c r="Q87" s="12"/>
      <c r="R87" s="12"/>
      <c r="S87" s="12"/>
      <c r="T87" s="12"/>
      <c r="U87" s="12"/>
      <c r="V87" s="12"/>
      <c r="W87" s="12"/>
      <c r="X87" s="12"/>
      <c r="Y87" s="12"/>
      <c r="Z87" s="12"/>
      <c r="AA87" s="12"/>
      <c r="AB87" s="12"/>
      <c r="AC87" s="12"/>
      <c r="AD87" s="12"/>
      <c r="AE87" s="12"/>
    </row>
    <row r="88" spans="1:31" x14ac:dyDescent="0.3">
      <c r="A88" s="27" t="s">
        <v>273</v>
      </c>
      <c r="B88" s="28" t="s">
        <v>15</v>
      </c>
      <c r="C88" s="29" t="s">
        <v>221</v>
      </c>
      <c r="D88" s="30" t="s">
        <v>274</v>
      </c>
      <c r="E88" s="30" t="s">
        <v>275</v>
      </c>
      <c r="F88" s="37">
        <f>1*4</f>
        <v>4</v>
      </c>
      <c r="G88" s="86">
        <v>24.19</v>
      </c>
      <c r="H88" s="86">
        <f t="shared" si="6"/>
        <v>96.76</v>
      </c>
      <c r="I88" s="87" t="s">
        <v>47</v>
      </c>
      <c r="J88" s="3"/>
      <c r="K88" s="12"/>
      <c r="L88" s="12"/>
      <c r="M88" s="12"/>
      <c r="N88" s="12"/>
      <c r="O88" s="12"/>
      <c r="P88" s="12"/>
      <c r="Q88" s="12"/>
      <c r="R88" s="12"/>
      <c r="S88" s="12"/>
      <c r="T88" s="12"/>
      <c r="U88" s="12"/>
      <c r="V88" s="12"/>
      <c r="W88" s="12"/>
      <c r="X88" s="12"/>
      <c r="Y88" s="12"/>
      <c r="Z88" s="12"/>
      <c r="AA88" s="12"/>
      <c r="AB88" s="12"/>
      <c r="AC88" s="12"/>
      <c r="AD88" s="12"/>
      <c r="AE88" s="12"/>
    </row>
    <row r="89" spans="1:31" x14ac:dyDescent="0.3">
      <c r="A89" s="27" t="s">
        <v>276</v>
      </c>
      <c r="B89" s="28" t="s">
        <v>15</v>
      </c>
      <c r="C89" s="29" t="s">
        <v>221</v>
      </c>
      <c r="D89" s="30" t="s">
        <v>277</v>
      </c>
      <c r="E89" s="30" t="s">
        <v>278</v>
      </c>
      <c r="F89" s="37">
        <f>1*4</f>
        <v>4</v>
      </c>
      <c r="G89" s="35">
        <v>13.2</v>
      </c>
      <c r="H89" s="88">
        <f t="shared" si="6"/>
        <v>52.8</v>
      </c>
      <c r="I89" s="40" t="s">
        <v>47</v>
      </c>
      <c r="J89" s="3"/>
      <c r="K89" s="12"/>
      <c r="L89" s="12"/>
      <c r="M89" s="12"/>
      <c r="N89" s="12"/>
      <c r="O89" s="12"/>
      <c r="P89" s="12"/>
      <c r="Q89" s="12"/>
      <c r="R89" s="12"/>
      <c r="S89" s="12"/>
      <c r="T89" s="12"/>
      <c r="U89" s="12"/>
      <c r="V89" s="12"/>
      <c r="W89" s="12"/>
      <c r="X89" s="12"/>
      <c r="Y89" s="12"/>
      <c r="Z89" s="12"/>
      <c r="AA89" s="12"/>
      <c r="AB89" s="12"/>
      <c r="AC89" s="12"/>
      <c r="AD89" s="12"/>
    </row>
    <row r="90" spans="1:31" s="4" customFormat="1" ht="27.6" x14ac:dyDescent="0.3">
      <c r="A90" s="27" t="s">
        <v>279</v>
      </c>
      <c r="B90" s="28" t="s">
        <v>15</v>
      </c>
      <c r="C90" s="29" t="s">
        <v>280</v>
      </c>
      <c r="D90" s="30" t="s">
        <v>281</v>
      </c>
      <c r="E90" s="31" t="s">
        <v>282</v>
      </c>
      <c r="F90" s="37">
        <f>1*2*4</f>
        <v>8</v>
      </c>
      <c r="G90" s="35">
        <v>43.99</v>
      </c>
      <c r="H90" s="88">
        <f t="shared" si="6"/>
        <v>351.92</v>
      </c>
      <c r="I90" s="40" t="s">
        <v>47</v>
      </c>
      <c r="J90" s="3"/>
      <c r="K90" s="12"/>
      <c r="L90" s="12"/>
      <c r="M90" s="12"/>
      <c r="N90" s="12"/>
      <c r="O90" s="12"/>
      <c r="P90" s="12"/>
      <c r="Q90" s="12"/>
      <c r="R90" s="12"/>
      <c r="S90" s="12"/>
      <c r="T90" s="12"/>
      <c r="U90" s="12"/>
      <c r="V90" s="12"/>
      <c r="W90" s="12"/>
      <c r="X90" s="12"/>
      <c r="Y90" s="12"/>
      <c r="Z90" s="12"/>
      <c r="AA90" s="12"/>
      <c r="AB90" s="12"/>
    </row>
    <row r="91" spans="1:31" x14ac:dyDescent="0.3">
      <c r="A91" s="27" t="s">
        <v>283</v>
      </c>
      <c r="B91" s="28" t="s">
        <v>15</v>
      </c>
      <c r="C91" s="29" t="s">
        <v>284</v>
      </c>
      <c r="D91" s="89" t="s">
        <v>285</v>
      </c>
      <c r="E91" s="31" t="s">
        <v>286</v>
      </c>
      <c r="F91" s="37">
        <f>1*2*4</f>
        <v>8</v>
      </c>
      <c r="G91" s="35">
        <v>649.95000000000005</v>
      </c>
      <c r="H91" s="88">
        <f t="shared" si="6"/>
        <v>5199.6000000000004</v>
      </c>
      <c r="I91" s="36" t="s">
        <v>19</v>
      </c>
      <c r="J91" s="3"/>
      <c r="K91" s="12"/>
      <c r="L91" s="12"/>
      <c r="M91" s="12"/>
      <c r="N91" s="12"/>
      <c r="O91" s="12"/>
      <c r="P91" s="12"/>
      <c r="Q91" s="12"/>
      <c r="R91" s="12"/>
      <c r="S91" s="12"/>
      <c r="T91" s="12"/>
      <c r="U91" s="12"/>
      <c r="V91" s="12"/>
      <c r="W91" s="12"/>
      <c r="X91" s="12"/>
      <c r="Y91" s="12"/>
      <c r="Z91" s="12"/>
      <c r="AA91" s="12"/>
      <c r="AB91" s="12"/>
    </row>
    <row r="92" spans="1:31" ht="27.6" x14ac:dyDescent="0.3">
      <c r="A92" s="27" t="s">
        <v>287</v>
      </c>
      <c r="B92" s="28" t="s">
        <v>15</v>
      </c>
      <c r="C92" s="29" t="s">
        <v>284</v>
      </c>
      <c r="D92" s="89" t="s">
        <v>288</v>
      </c>
      <c r="E92" s="31" t="s">
        <v>289</v>
      </c>
      <c r="F92" s="37">
        <f>1*2*4</f>
        <v>8</v>
      </c>
      <c r="G92" s="35">
        <v>99.95</v>
      </c>
      <c r="H92" s="88">
        <f t="shared" si="6"/>
        <v>799.6</v>
      </c>
      <c r="I92" s="36" t="s">
        <v>19</v>
      </c>
      <c r="J92" s="3"/>
      <c r="K92" s="12"/>
      <c r="L92" s="12"/>
      <c r="M92" s="12"/>
      <c r="N92" s="12"/>
      <c r="O92" s="12"/>
      <c r="P92" s="12"/>
      <c r="Q92" s="12"/>
      <c r="R92" s="12"/>
      <c r="S92" s="12"/>
      <c r="T92" s="12"/>
      <c r="U92" s="12"/>
      <c r="V92" s="12"/>
      <c r="W92" s="12"/>
      <c r="X92" s="12"/>
      <c r="Y92" s="12"/>
      <c r="Z92" s="12"/>
      <c r="AA92" s="12"/>
      <c r="AB92" s="12"/>
    </row>
    <row r="93" spans="1:31" x14ac:dyDescent="0.3">
      <c r="A93" s="46" t="s">
        <v>290</v>
      </c>
      <c r="B93" s="28" t="s">
        <v>15</v>
      </c>
      <c r="C93" s="47" t="s">
        <v>291</v>
      </c>
      <c r="D93" s="48" t="s">
        <v>292</v>
      </c>
      <c r="E93" s="49" t="s">
        <v>293</v>
      </c>
      <c r="F93" s="37">
        <f>1*3*4</f>
        <v>12</v>
      </c>
      <c r="G93" s="35">
        <v>130</v>
      </c>
      <c r="H93" s="88">
        <f t="shared" si="6"/>
        <v>1560</v>
      </c>
      <c r="I93" s="36" t="s">
        <v>19</v>
      </c>
      <c r="J93" s="3"/>
      <c r="K93" s="12"/>
      <c r="L93" s="12"/>
      <c r="M93" s="12"/>
      <c r="N93" s="12"/>
      <c r="O93" s="12"/>
      <c r="P93" s="12"/>
      <c r="Q93" s="12"/>
      <c r="R93" s="12"/>
      <c r="S93" s="12"/>
      <c r="T93" s="12"/>
      <c r="U93" s="12"/>
      <c r="V93" s="12"/>
      <c r="W93" s="12"/>
      <c r="X93" s="12"/>
      <c r="Y93" s="12"/>
      <c r="Z93" s="12"/>
      <c r="AA93" s="12"/>
      <c r="AB93" s="12"/>
    </row>
    <row r="94" spans="1:31" x14ac:dyDescent="0.3">
      <c r="A94" s="46" t="s">
        <v>294</v>
      </c>
      <c r="B94" s="28" t="s">
        <v>15</v>
      </c>
      <c r="C94" s="47" t="s">
        <v>291</v>
      </c>
      <c r="D94" s="48" t="s">
        <v>295</v>
      </c>
      <c r="E94" s="49" t="s">
        <v>296</v>
      </c>
      <c r="F94" s="37">
        <f>1*3*4</f>
        <v>12</v>
      </c>
      <c r="G94" s="35">
        <v>25.99</v>
      </c>
      <c r="H94" s="88">
        <f t="shared" si="6"/>
        <v>311.88</v>
      </c>
      <c r="I94" s="36" t="s">
        <v>19</v>
      </c>
      <c r="J94" s="3"/>
      <c r="K94" s="12"/>
      <c r="L94" s="12"/>
      <c r="M94" s="12"/>
      <c r="N94" s="12"/>
      <c r="O94" s="12"/>
      <c r="P94" s="12"/>
      <c r="Q94" s="12"/>
      <c r="R94" s="12"/>
      <c r="S94" s="12"/>
      <c r="T94" s="12"/>
      <c r="U94" s="12"/>
      <c r="V94" s="12"/>
      <c r="W94" s="12"/>
      <c r="X94" s="12"/>
      <c r="Y94" s="12"/>
      <c r="Z94" s="12"/>
      <c r="AA94" s="12"/>
      <c r="AB94" s="12"/>
    </row>
    <row r="95" spans="1:31" x14ac:dyDescent="0.3">
      <c r="A95" s="90" t="s">
        <v>297</v>
      </c>
      <c r="B95" s="28" t="s">
        <v>15</v>
      </c>
      <c r="C95" s="47" t="s">
        <v>291</v>
      </c>
      <c r="D95" s="48" t="s">
        <v>298</v>
      </c>
      <c r="E95" s="91" t="s">
        <v>299</v>
      </c>
      <c r="F95" s="37">
        <f>1*3*4</f>
        <v>12</v>
      </c>
      <c r="G95" s="35">
        <v>589</v>
      </c>
      <c r="H95" s="88">
        <f t="shared" si="6"/>
        <v>7068</v>
      </c>
      <c r="I95" s="36" t="s">
        <v>19</v>
      </c>
      <c r="J95" s="3"/>
      <c r="K95" s="12"/>
      <c r="L95" s="12"/>
      <c r="M95" s="12"/>
      <c r="N95" s="12"/>
      <c r="O95" s="12"/>
      <c r="P95" s="12"/>
      <c r="Q95" s="12"/>
      <c r="R95" s="12"/>
      <c r="S95" s="12"/>
      <c r="T95" s="12"/>
      <c r="U95" s="12"/>
      <c r="V95" s="12"/>
      <c r="W95" s="12"/>
      <c r="X95" s="12"/>
      <c r="Y95" s="12"/>
      <c r="Z95" s="12"/>
      <c r="AA95" s="12"/>
      <c r="AB95" s="12"/>
    </row>
    <row r="96" spans="1:31" ht="27.6" x14ac:dyDescent="0.3">
      <c r="A96" s="92" t="s">
        <v>300</v>
      </c>
      <c r="B96" s="28" t="s">
        <v>15</v>
      </c>
      <c r="C96" s="93" t="s">
        <v>291</v>
      </c>
      <c r="D96" s="94" t="s">
        <v>301</v>
      </c>
      <c r="E96" s="95" t="s">
        <v>302</v>
      </c>
      <c r="F96" s="37">
        <f>1*4</f>
        <v>4</v>
      </c>
      <c r="G96" s="35">
        <v>11.99</v>
      </c>
      <c r="H96" s="88">
        <f t="shared" si="6"/>
        <v>47.96</v>
      </c>
      <c r="I96" s="36" t="s">
        <v>19</v>
      </c>
      <c r="J96" s="3"/>
      <c r="K96" s="12"/>
      <c r="L96" s="12"/>
      <c r="M96" s="12"/>
      <c r="N96" s="12"/>
      <c r="O96" s="12"/>
      <c r="P96" s="12"/>
      <c r="Q96" s="12"/>
      <c r="R96" s="12"/>
      <c r="S96" s="12"/>
      <c r="T96" s="12"/>
      <c r="U96" s="12"/>
      <c r="V96" s="12"/>
      <c r="W96" s="12"/>
      <c r="X96" s="12"/>
      <c r="Y96" s="12"/>
      <c r="Z96" s="12"/>
      <c r="AA96" s="12"/>
      <c r="AB96" s="12"/>
    </row>
    <row r="97" spans="1:28" x14ac:dyDescent="0.3">
      <c r="A97" s="92" t="s">
        <v>303</v>
      </c>
      <c r="B97" s="28" t="s">
        <v>15</v>
      </c>
      <c r="C97" s="93" t="s">
        <v>291</v>
      </c>
      <c r="D97" s="94" t="s">
        <v>304</v>
      </c>
      <c r="E97" s="96" t="s">
        <v>305</v>
      </c>
      <c r="F97" s="37">
        <f t="shared" ref="F97:F102" si="8">1*3*4</f>
        <v>12</v>
      </c>
      <c r="G97" s="35">
        <v>49.99</v>
      </c>
      <c r="H97" s="88">
        <f t="shared" si="6"/>
        <v>599.88</v>
      </c>
      <c r="I97" s="36" t="s">
        <v>19</v>
      </c>
      <c r="J97" s="3"/>
      <c r="K97" s="12"/>
      <c r="L97" s="12"/>
      <c r="M97" s="12"/>
      <c r="N97" s="12"/>
      <c r="O97" s="12"/>
      <c r="P97" s="12"/>
      <c r="Q97" s="12"/>
      <c r="R97" s="12"/>
      <c r="S97" s="12"/>
      <c r="T97" s="12"/>
      <c r="U97" s="12"/>
      <c r="V97" s="12"/>
      <c r="W97" s="12"/>
      <c r="X97" s="12"/>
      <c r="Y97" s="12"/>
      <c r="Z97" s="12"/>
      <c r="AA97" s="12"/>
      <c r="AB97" s="12"/>
    </row>
    <row r="98" spans="1:28" ht="27.6" x14ac:dyDescent="0.3">
      <c r="A98" s="92" t="s">
        <v>306</v>
      </c>
      <c r="B98" s="28" t="s">
        <v>15</v>
      </c>
      <c r="C98" s="93" t="s">
        <v>291</v>
      </c>
      <c r="D98" s="94" t="s">
        <v>307</v>
      </c>
      <c r="E98" s="96" t="s">
        <v>308</v>
      </c>
      <c r="F98" s="37">
        <f t="shared" si="8"/>
        <v>12</v>
      </c>
      <c r="G98" s="35">
        <v>319.98</v>
      </c>
      <c r="H98" s="88">
        <f t="shared" si="6"/>
        <v>3839.76</v>
      </c>
      <c r="I98" s="36" t="s">
        <v>19</v>
      </c>
      <c r="J98" s="3"/>
      <c r="K98" s="12"/>
      <c r="L98" s="12"/>
      <c r="M98" s="12"/>
      <c r="N98" s="12"/>
      <c r="O98" s="12"/>
      <c r="P98" s="12"/>
      <c r="Q98" s="12"/>
      <c r="R98" s="12"/>
      <c r="S98" s="12"/>
      <c r="T98" s="12"/>
      <c r="U98" s="12"/>
      <c r="V98" s="12"/>
      <c r="W98" s="12"/>
      <c r="X98" s="12"/>
      <c r="Y98" s="12"/>
      <c r="Z98" s="12"/>
      <c r="AA98" s="12"/>
      <c r="AB98" s="12"/>
    </row>
    <row r="99" spans="1:28" x14ac:dyDescent="0.3">
      <c r="A99" s="92" t="s">
        <v>309</v>
      </c>
      <c r="B99" s="28" t="s">
        <v>15</v>
      </c>
      <c r="C99" s="93" t="s">
        <v>291</v>
      </c>
      <c r="D99" s="94" t="s">
        <v>310</v>
      </c>
      <c r="E99" s="96" t="s">
        <v>311</v>
      </c>
      <c r="F99" s="37">
        <f t="shared" si="8"/>
        <v>12</v>
      </c>
      <c r="G99" s="35">
        <v>195.95</v>
      </c>
      <c r="H99" s="88">
        <f t="shared" si="6"/>
        <v>2351.3999999999996</v>
      </c>
      <c r="I99" s="36" t="s">
        <v>19</v>
      </c>
      <c r="J99" s="3"/>
      <c r="K99" s="12"/>
      <c r="L99" s="12"/>
      <c r="M99" s="12"/>
      <c r="N99" s="12"/>
      <c r="O99" s="12"/>
      <c r="P99" s="12"/>
      <c r="Q99" s="12"/>
      <c r="R99" s="12"/>
      <c r="S99" s="12"/>
      <c r="T99" s="12"/>
      <c r="U99" s="12"/>
      <c r="V99" s="12"/>
      <c r="W99" s="12"/>
      <c r="X99" s="12"/>
      <c r="Y99" s="12"/>
      <c r="Z99" s="12"/>
      <c r="AA99" s="12"/>
      <c r="AB99" s="12"/>
    </row>
    <row r="100" spans="1:28" x14ac:dyDescent="0.3">
      <c r="A100" s="92" t="s">
        <v>312</v>
      </c>
      <c r="B100" s="28" t="s">
        <v>15</v>
      </c>
      <c r="C100" s="93" t="s">
        <v>291</v>
      </c>
      <c r="D100" s="94" t="s">
        <v>313</v>
      </c>
      <c r="E100" s="96" t="s">
        <v>314</v>
      </c>
      <c r="F100" s="37">
        <f t="shared" si="8"/>
        <v>12</v>
      </c>
      <c r="G100" s="35">
        <v>99.99</v>
      </c>
      <c r="H100" s="88">
        <f t="shared" si="6"/>
        <v>1199.8799999999999</v>
      </c>
      <c r="I100" s="36" t="s">
        <v>19</v>
      </c>
      <c r="J100" s="3"/>
      <c r="K100" s="12"/>
      <c r="L100" s="12"/>
      <c r="M100" s="12"/>
      <c r="N100" s="12"/>
      <c r="O100" s="12"/>
      <c r="P100" s="12"/>
      <c r="Q100" s="12"/>
      <c r="R100" s="12"/>
      <c r="S100" s="12"/>
      <c r="T100" s="12"/>
      <c r="U100" s="12"/>
      <c r="V100" s="12"/>
      <c r="W100" s="12"/>
      <c r="X100" s="12"/>
      <c r="Y100" s="12"/>
      <c r="Z100" s="12"/>
      <c r="AA100" s="12"/>
      <c r="AB100" s="12"/>
    </row>
    <row r="101" spans="1:28" x14ac:dyDescent="0.3">
      <c r="A101" s="92" t="s">
        <v>315</v>
      </c>
      <c r="B101" s="28" t="s">
        <v>15</v>
      </c>
      <c r="C101" s="93" t="s">
        <v>291</v>
      </c>
      <c r="D101" s="97" t="s">
        <v>316</v>
      </c>
      <c r="E101" s="96" t="s">
        <v>317</v>
      </c>
      <c r="F101" s="37">
        <f t="shared" si="8"/>
        <v>12</v>
      </c>
      <c r="G101" s="35">
        <v>63.52</v>
      </c>
      <c r="H101" s="88">
        <f t="shared" si="6"/>
        <v>762.24</v>
      </c>
      <c r="I101" s="40" t="s">
        <v>47</v>
      </c>
      <c r="J101" s="3"/>
      <c r="K101" s="12"/>
      <c r="L101" s="12"/>
      <c r="M101" s="12"/>
      <c r="N101" s="12"/>
      <c r="O101" s="12"/>
      <c r="P101" s="12"/>
      <c r="Q101" s="12"/>
      <c r="R101" s="12"/>
      <c r="S101" s="12"/>
      <c r="T101" s="12"/>
      <c r="U101" s="12"/>
      <c r="V101" s="12"/>
      <c r="W101" s="12"/>
      <c r="X101" s="12"/>
      <c r="Y101" s="12"/>
      <c r="Z101" s="12"/>
      <c r="AA101" s="12"/>
      <c r="AB101" s="12"/>
    </row>
    <row r="102" spans="1:28" x14ac:dyDescent="0.3">
      <c r="A102" s="92" t="s">
        <v>318</v>
      </c>
      <c r="B102" s="28" t="s">
        <v>15</v>
      </c>
      <c r="C102" s="93" t="s">
        <v>291</v>
      </c>
      <c r="D102" s="94" t="s">
        <v>319</v>
      </c>
      <c r="E102" s="96" t="s">
        <v>320</v>
      </c>
      <c r="F102" s="37">
        <f t="shared" si="8"/>
        <v>12</v>
      </c>
      <c r="G102" s="35">
        <v>37.99</v>
      </c>
      <c r="H102" s="88">
        <f t="shared" ref="H102:H103" si="9">F102*G102</f>
        <v>455.88</v>
      </c>
      <c r="I102" s="36" t="s">
        <v>19</v>
      </c>
      <c r="J102" s="3"/>
      <c r="K102" s="12"/>
      <c r="L102" s="12"/>
      <c r="M102" s="12"/>
      <c r="N102" s="12"/>
      <c r="O102" s="12"/>
      <c r="P102" s="12"/>
      <c r="Q102" s="12"/>
      <c r="R102" s="12"/>
      <c r="S102" s="12"/>
      <c r="T102" s="12"/>
      <c r="U102" s="12"/>
      <c r="V102" s="12"/>
      <c r="W102" s="12"/>
      <c r="X102" s="12"/>
      <c r="Y102" s="12"/>
      <c r="Z102" s="12"/>
      <c r="AA102" s="12"/>
      <c r="AB102" s="12"/>
    </row>
    <row r="103" spans="1:28" x14ac:dyDescent="0.3">
      <c r="A103" s="24" t="s">
        <v>321</v>
      </c>
      <c r="B103" s="23" t="s">
        <v>15</v>
      </c>
      <c r="C103" s="25"/>
      <c r="D103" s="98"/>
      <c r="E103" s="98"/>
      <c r="F103" s="99"/>
      <c r="G103" s="39"/>
      <c r="H103" s="100">
        <f t="shared" si="9"/>
        <v>0</v>
      </c>
      <c r="I103" s="68"/>
      <c r="J103" s="12"/>
      <c r="K103" s="12"/>
      <c r="L103" s="12"/>
      <c r="M103" s="12"/>
      <c r="N103" s="12"/>
      <c r="O103" s="12"/>
      <c r="P103" s="12"/>
      <c r="Q103" s="12"/>
      <c r="R103" s="12"/>
      <c r="S103" s="12"/>
      <c r="T103" s="12"/>
      <c r="U103" s="12"/>
      <c r="V103" s="12"/>
      <c r="W103" s="12"/>
      <c r="X103" s="12"/>
      <c r="Y103" s="12"/>
      <c r="Z103" s="12"/>
      <c r="AA103" s="12"/>
      <c r="AB103" s="12"/>
    </row>
    <row r="104" spans="1:28" x14ac:dyDescent="0.3">
      <c r="A104" s="104" t="s">
        <v>322</v>
      </c>
      <c r="B104" s="105">
        <v>12</v>
      </c>
      <c r="C104" s="106"/>
      <c r="D104" s="107" t="s">
        <v>323</v>
      </c>
      <c r="E104" s="107"/>
      <c r="F104" s="108">
        <v>12</v>
      </c>
      <c r="G104" s="109"/>
      <c r="H104" s="110">
        <v>18000</v>
      </c>
      <c r="I104" s="111"/>
      <c r="J104" s="12"/>
      <c r="K104" s="12"/>
      <c r="L104" s="12"/>
      <c r="M104" s="12"/>
      <c r="N104" s="12"/>
      <c r="O104" s="12"/>
      <c r="P104" s="12"/>
      <c r="Q104" s="12"/>
      <c r="R104" s="12"/>
      <c r="S104" s="12"/>
      <c r="T104" s="12"/>
      <c r="U104" s="12"/>
      <c r="V104" s="12"/>
      <c r="W104" s="12"/>
      <c r="X104" s="12"/>
      <c r="Y104" s="12"/>
      <c r="Z104" s="12"/>
      <c r="AA104" s="12"/>
      <c r="AB104" s="12"/>
    </row>
    <row r="105" spans="1:28" x14ac:dyDescent="0.3">
      <c r="A105" s="3"/>
      <c r="B105" s="3"/>
      <c r="C105" s="3"/>
      <c r="D105" s="3"/>
      <c r="E105" s="3"/>
      <c r="F105" s="3"/>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75" customHeight="1" x14ac:dyDescent="0.3">
      <c r="A106" s="6" t="s">
        <v>0</v>
      </c>
      <c r="B106" s="10"/>
      <c r="C106" s="7" t="s">
        <v>1</v>
      </c>
      <c r="D106" s="3"/>
      <c r="E106" s="3"/>
      <c r="F106" s="12"/>
      <c r="G106" s="12"/>
      <c r="H106" s="12"/>
      <c r="I106" s="12"/>
      <c r="J106" s="12"/>
      <c r="K106" s="12"/>
      <c r="L106" s="12"/>
      <c r="M106" s="12"/>
      <c r="N106" s="12"/>
      <c r="O106" s="12"/>
      <c r="P106" s="12"/>
      <c r="Q106" s="12"/>
      <c r="R106" s="12"/>
      <c r="S106" s="12"/>
      <c r="T106" s="12"/>
      <c r="U106" s="12"/>
      <c r="V106" s="12"/>
      <c r="W106" s="12"/>
      <c r="X106" s="12"/>
      <c r="Y106" s="12"/>
    </row>
    <row r="107" spans="1:28" x14ac:dyDescent="0.3">
      <c r="A107" s="8" t="s">
        <v>2</v>
      </c>
      <c r="B107" s="11"/>
      <c r="C107" s="9" t="s">
        <v>3</v>
      </c>
      <c r="D107" s="3"/>
      <c r="E107" s="3"/>
      <c r="F107" s="12"/>
      <c r="G107" s="12"/>
      <c r="H107" s="12"/>
      <c r="I107" s="12"/>
      <c r="J107" s="12"/>
      <c r="K107" s="12"/>
      <c r="L107" s="12"/>
      <c r="M107" s="12"/>
      <c r="N107" s="12"/>
      <c r="O107" s="12"/>
      <c r="P107" s="12"/>
      <c r="Q107" s="12"/>
      <c r="R107" s="12"/>
      <c r="S107" s="12"/>
      <c r="T107" s="12"/>
      <c r="U107" s="12"/>
      <c r="V107" s="12"/>
      <c r="W107" s="12"/>
      <c r="X107" s="12"/>
      <c r="Y107" s="12"/>
    </row>
    <row r="108" spans="1:28" x14ac:dyDescent="0.3">
      <c r="A108" s="14" t="s">
        <v>291</v>
      </c>
      <c r="B108" s="5"/>
      <c r="C108" s="5"/>
      <c r="D108" s="3"/>
      <c r="E108" s="3"/>
      <c r="F108" s="12"/>
      <c r="G108" s="12"/>
      <c r="H108" s="12"/>
      <c r="I108" s="12"/>
      <c r="J108" s="12"/>
      <c r="K108" s="12"/>
      <c r="L108" s="12"/>
      <c r="M108" s="12"/>
      <c r="N108" s="12"/>
      <c r="O108" s="12"/>
      <c r="P108" s="12"/>
      <c r="Q108" s="12"/>
      <c r="R108" s="12"/>
      <c r="S108" s="12"/>
      <c r="T108" s="12"/>
      <c r="U108" s="12"/>
      <c r="V108" s="12"/>
      <c r="W108" s="12"/>
      <c r="X108" s="12"/>
      <c r="Y108" s="12"/>
    </row>
    <row r="109" spans="1:28" x14ac:dyDescent="0.3">
      <c r="A109" s="3"/>
      <c r="B109" s="3"/>
      <c r="C109" s="3"/>
      <c r="D109" s="3"/>
      <c r="E109" s="3"/>
      <c r="F109" s="12"/>
      <c r="G109" s="12"/>
      <c r="H109" s="12"/>
      <c r="I109" s="12"/>
      <c r="J109" s="12"/>
      <c r="K109" s="12"/>
      <c r="L109" s="12"/>
      <c r="M109" s="12"/>
      <c r="N109" s="12"/>
      <c r="O109" s="12"/>
      <c r="P109" s="12"/>
      <c r="Q109" s="12"/>
      <c r="R109" s="12"/>
      <c r="S109" s="12"/>
      <c r="T109" s="12"/>
      <c r="U109" s="12"/>
      <c r="V109" s="12"/>
      <c r="W109" s="12"/>
      <c r="X109" s="12"/>
      <c r="Y109" s="12"/>
    </row>
    <row r="110" spans="1:28" x14ac:dyDescent="0.3">
      <c r="A110" s="3"/>
      <c r="B110" s="3"/>
      <c r="C110" s="3"/>
      <c r="D110" s="3"/>
      <c r="E110" s="3"/>
      <c r="F110" s="12"/>
      <c r="G110" s="12"/>
      <c r="H110" s="12"/>
      <c r="I110" s="12"/>
      <c r="J110" s="12"/>
      <c r="K110" s="12"/>
      <c r="L110" s="12"/>
      <c r="M110" s="12"/>
      <c r="N110" s="12"/>
      <c r="O110" s="12"/>
      <c r="P110" s="12"/>
      <c r="Q110" s="12"/>
      <c r="R110" s="12"/>
      <c r="S110" s="12"/>
      <c r="T110" s="12"/>
      <c r="U110" s="12"/>
      <c r="V110" s="12"/>
      <c r="W110" s="12"/>
      <c r="X110" s="12"/>
      <c r="Y110" s="12"/>
    </row>
    <row r="111" spans="1:28" x14ac:dyDescent="0.3">
      <c r="A111" s="3"/>
      <c r="B111" s="3"/>
      <c r="C111" s="3"/>
      <c r="D111" s="3"/>
      <c r="E111" s="3"/>
      <c r="F111" s="12"/>
      <c r="G111" s="12"/>
      <c r="H111" s="12"/>
      <c r="I111" s="12"/>
      <c r="J111" s="12"/>
      <c r="K111" s="12"/>
      <c r="L111" s="12"/>
      <c r="M111" s="12"/>
      <c r="N111" s="12"/>
      <c r="O111" s="12"/>
      <c r="P111" s="12"/>
      <c r="Q111" s="12"/>
      <c r="R111" s="12"/>
      <c r="S111" s="12"/>
      <c r="T111" s="12"/>
      <c r="U111" s="12"/>
      <c r="V111" s="12"/>
      <c r="W111" s="12"/>
      <c r="X111" s="12"/>
      <c r="Y111" s="12"/>
    </row>
    <row r="112" spans="1:28" x14ac:dyDescent="0.3">
      <c r="A112" s="3"/>
      <c r="B112" s="3"/>
      <c r="C112" s="3"/>
      <c r="D112" s="3"/>
      <c r="E112" s="3"/>
      <c r="F112" s="12"/>
      <c r="G112" s="12"/>
      <c r="H112" s="12"/>
      <c r="I112" s="12"/>
      <c r="J112" s="12"/>
      <c r="K112" s="12"/>
      <c r="L112" s="12"/>
      <c r="M112" s="12"/>
      <c r="N112" s="12"/>
      <c r="O112" s="12"/>
      <c r="P112" s="12"/>
      <c r="Q112" s="12"/>
      <c r="R112" s="12"/>
      <c r="S112" s="12"/>
      <c r="T112" s="12"/>
      <c r="U112" s="12"/>
      <c r="V112" s="12"/>
      <c r="W112" s="12"/>
      <c r="X112" s="12"/>
      <c r="Y112" s="12"/>
    </row>
    <row r="113" spans="1:28" x14ac:dyDescent="0.3">
      <c r="A113" s="3"/>
      <c r="B113" s="3"/>
      <c r="C113" s="3"/>
      <c r="D113" s="3"/>
      <c r="E113" s="3"/>
      <c r="F113" s="12"/>
      <c r="G113" s="12"/>
      <c r="H113" s="12"/>
      <c r="I113" s="12"/>
      <c r="J113" s="12"/>
      <c r="K113" s="12"/>
      <c r="L113" s="12"/>
      <c r="M113" s="12"/>
      <c r="N113" s="12"/>
      <c r="O113" s="12"/>
      <c r="P113" s="12"/>
      <c r="Q113" s="12"/>
      <c r="R113" s="12"/>
      <c r="S113" s="12"/>
      <c r="T113" s="12"/>
      <c r="U113" s="12"/>
      <c r="V113" s="12"/>
      <c r="W113" s="12"/>
      <c r="X113" s="12"/>
      <c r="Y113" s="12"/>
    </row>
    <row r="114" spans="1:28" ht="65.25" customHeight="1" x14ac:dyDescent="0.3">
      <c r="A114" s="3"/>
      <c r="B114" s="3"/>
      <c r="C114" s="3"/>
      <c r="D114" s="3"/>
      <c r="E114" s="3"/>
      <c r="F114" s="12"/>
      <c r="G114" s="12"/>
      <c r="H114" s="12"/>
      <c r="I114" s="12"/>
      <c r="J114" s="12"/>
      <c r="K114" s="12"/>
      <c r="L114" s="12"/>
      <c r="M114" s="12"/>
      <c r="N114" s="12"/>
      <c r="O114" s="12"/>
      <c r="P114" s="12"/>
      <c r="Q114" s="12"/>
      <c r="R114" s="12"/>
      <c r="S114" s="12"/>
      <c r="T114" s="12"/>
      <c r="U114" s="12"/>
      <c r="V114" s="12"/>
      <c r="W114" s="12"/>
      <c r="X114" s="12"/>
      <c r="Y114" s="12"/>
    </row>
    <row r="115" spans="1:28" x14ac:dyDescent="0.3">
      <c r="A115" s="3"/>
      <c r="B115" s="3"/>
      <c r="C115" s="3"/>
      <c r="D115" s="3"/>
      <c r="E115" s="3"/>
      <c r="F115" s="12"/>
      <c r="G115" s="12"/>
      <c r="H115" s="12"/>
      <c r="I115" s="12"/>
      <c r="J115" s="12"/>
      <c r="K115" s="12"/>
      <c r="L115" s="12"/>
      <c r="M115" s="12"/>
      <c r="N115" s="12"/>
      <c r="O115" s="12"/>
      <c r="P115" s="12"/>
      <c r="Q115" s="12"/>
      <c r="R115" s="12"/>
      <c r="S115" s="12"/>
      <c r="T115" s="12"/>
      <c r="U115" s="12"/>
      <c r="V115" s="12"/>
      <c r="W115" s="12"/>
      <c r="X115" s="12"/>
      <c r="Y115" s="12"/>
    </row>
    <row r="116" spans="1:28" x14ac:dyDescent="0.3">
      <c r="A116" s="3"/>
      <c r="B116" s="3"/>
      <c r="C116" s="3"/>
      <c r="D116" s="3"/>
      <c r="E116" s="3"/>
      <c r="F116" s="12"/>
      <c r="G116" s="12"/>
      <c r="H116" s="12"/>
      <c r="I116" s="12"/>
      <c r="J116" s="12"/>
      <c r="K116" s="12"/>
      <c r="L116" s="12"/>
      <c r="M116" s="12"/>
      <c r="N116" s="12"/>
      <c r="O116" s="12"/>
      <c r="P116" s="12"/>
      <c r="Q116" s="12"/>
      <c r="R116" s="12"/>
      <c r="S116" s="12"/>
      <c r="T116" s="12"/>
      <c r="U116" s="12"/>
      <c r="V116" s="12"/>
      <c r="W116" s="12"/>
      <c r="X116" s="12"/>
      <c r="Y116" s="12"/>
    </row>
    <row r="117" spans="1:28" x14ac:dyDescent="0.3">
      <c r="A117" s="3"/>
      <c r="B117" s="3"/>
      <c r="C117" s="3"/>
      <c r="D117" s="3"/>
      <c r="E117" s="3"/>
      <c r="F117" s="3"/>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x14ac:dyDescent="0.3">
      <c r="A118" s="3"/>
      <c r="B118" s="3"/>
      <c r="C118" s="3"/>
      <c r="D118" s="3"/>
      <c r="E118" s="3"/>
      <c r="F118" s="3"/>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x14ac:dyDescent="0.3">
      <c r="A119" s="3"/>
      <c r="B119" s="3"/>
      <c r="C119" s="3"/>
      <c r="D119" s="3"/>
      <c r="E119" s="3"/>
      <c r="F119" s="3"/>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x14ac:dyDescent="0.3">
      <c r="A120" s="3"/>
      <c r="B120" s="3"/>
      <c r="C120" s="3"/>
      <c r="D120" s="3"/>
      <c r="E120" s="3"/>
      <c r="F120" s="3"/>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x14ac:dyDescent="0.3">
      <c r="A121" s="3"/>
      <c r="B121" s="3"/>
      <c r="C121" s="3"/>
      <c r="D121" s="3"/>
      <c r="E121" s="3"/>
      <c r="F121" s="3"/>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x14ac:dyDescent="0.3">
      <c r="A122" s="3"/>
      <c r="B122" s="3"/>
      <c r="C122" s="3"/>
      <c r="D122" s="3"/>
      <c r="E122" s="3"/>
      <c r="F122" s="3"/>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x14ac:dyDescent="0.3">
      <c r="A123" s="3"/>
      <c r="B123" s="3"/>
      <c r="C123" s="3"/>
      <c r="D123" s="3"/>
      <c r="E123" s="3"/>
      <c r="F123" s="3"/>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x14ac:dyDescent="0.3">
      <c r="A124" s="3"/>
      <c r="B124" s="3"/>
      <c r="C124" s="3"/>
      <c r="D124" s="3"/>
      <c r="E124" s="3"/>
      <c r="F124" s="3"/>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x14ac:dyDescent="0.3">
      <c r="A125" s="3"/>
      <c r="B125" s="3"/>
      <c r="C125" s="3"/>
      <c r="D125" s="3"/>
      <c r="E125" s="3"/>
      <c r="F125" s="3"/>
      <c r="G125" s="13"/>
      <c r="H125" s="13"/>
      <c r="I125" s="12"/>
      <c r="J125" s="12"/>
      <c r="K125" s="12"/>
      <c r="L125" s="12"/>
      <c r="M125" s="12"/>
      <c r="N125" s="12"/>
      <c r="O125" s="12"/>
      <c r="P125" s="12"/>
      <c r="Q125" s="12"/>
      <c r="R125" s="12"/>
      <c r="S125" s="12"/>
      <c r="T125" s="12"/>
      <c r="U125" s="12"/>
      <c r="V125" s="12"/>
      <c r="W125" s="12"/>
      <c r="X125" s="12"/>
      <c r="Y125" s="12"/>
      <c r="Z125" s="12"/>
      <c r="AA125" s="12"/>
      <c r="AB125" s="12"/>
    </row>
    <row r="126" spans="1:28" x14ac:dyDescent="0.3">
      <c r="A126" s="3"/>
      <c r="B126" s="3"/>
      <c r="C126" s="3"/>
      <c r="D126" s="3"/>
      <c r="E126" s="3"/>
      <c r="F126" s="3"/>
      <c r="G126" s="13"/>
      <c r="H126" s="13"/>
      <c r="I126" s="13"/>
      <c r="J126" s="12"/>
      <c r="K126" s="12"/>
      <c r="L126" s="12"/>
      <c r="M126" s="12"/>
      <c r="N126" s="12"/>
      <c r="O126" s="12"/>
      <c r="P126" s="12"/>
      <c r="Q126" s="12"/>
      <c r="R126" s="12"/>
      <c r="S126" s="12"/>
      <c r="T126" s="12"/>
      <c r="U126" s="12"/>
      <c r="V126" s="12"/>
      <c r="W126" s="12"/>
      <c r="X126" s="12"/>
      <c r="Y126" s="12"/>
      <c r="Z126" s="12"/>
      <c r="AA126" s="12"/>
      <c r="AB126" s="12"/>
    </row>
    <row r="127" spans="1:28" x14ac:dyDescent="0.3">
      <c r="A127" s="3"/>
      <c r="B127" s="3"/>
      <c r="C127" s="3"/>
      <c r="D127" s="3"/>
      <c r="E127" s="3"/>
      <c r="F127" s="3"/>
      <c r="G127" s="12"/>
      <c r="H127" s="12"/>
      <c r="I127" s="13"/>
      <c r="J127" s="12"/>
      <c r="K127" s="12"/>
      <c r="L127" s="12"/>
      <c r="M127" s="12"/>
      <c r="N127" s="12"/>
      <c r="O127" s="12"/>
      <c r="P127" s="12"/>
      <c r="Q127" s="12"/>
      <c r="R127" s="12"/>
      <c r="S127" s="12"/>
      <c r="T127" s="12"/>
      <c r="U127" s="12"/>
      <c r="V127" s="12"/>
      <c r="W127" s="12"/>
      <c r="X127" s="12"/>
      <c r="Y127" s="12"/>
      <c r="Z127" s="12"/>
      <c r="AA127" s="12"/>
      <c r="AB127" s="12"/>
    </row>
    <row r="128" spans="1:28" x14ac:dyDescent="0.3">
      <c r="A128" s="3"/>
      <c r="B128" s="3"/>
      <c r="C128" s="3"/>
      <c r="D128" s="3"/>
      <c r="E128" s="3"/>
      <c r="F128" s="3"/>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x14ac:dyDescent="0.3">
      <c r="A129" s="3"/>
      <c r="B129" s="3"/>
      <c r="C129" s="3"/>
      <c r="D129" s="3"/>
      <c r="E129" s="3"/>
      <c r="F129" s="3"/>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x14ac:dyDescent="0.3">
      <c r="A130" s="3"/>
      <c r="B130" s="3"/>
      <c r="C130" s="3"/>
      <c r="D130" s="3"/>
      <c r="E130" s="3"/>
      <c r="F130" s="3"/>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x14ac:dyDescent="0.3">
      <c r="A131" s="3"/>
      <c r="B131" s="3"/>
      <c r="C131" s="3"/>
      <c r="D131" s="3"/>
      <c r="E131" s="3"/>
      <c r="F131" s="3"/>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x14ac:dyDescent="0.3">
      <c r="A132" s="3"/>
      <c r="B132" s="3"/>
      <c r="C132" s="3"/>
      <c r="D132" s="3"/>
      <c r="E132" s="3"/>
      <c r="F132" s="3"/>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x14ac:dyDescent="0.3">
      <c r="A133" s="3"/>
      <c r="B133" s="3"/>
      <c r="C133" s="3"/>
      <c r="D133" s="3"/>
      <c r="E133" s="3"/>
      <c r="F133" s="3"/>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x14ac:dyDescent="0.3">
      <c r="A134" s="3"/>
      <c r="B134" s="3"/>
      <c r="C134" s="3"/>
      <c r="D134" s="3"/>
      <c r="E134" s="3"/>
      <c r="F134" s="3"/>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x14ac:dyDescent="0.3">
      <c r="A135" s="3"/>
      <c r="B135" s="3"/>
      <c r="C135" s="3"/>
      <c r="D135" s="3"/>
      <c r="E135" s="3"/>
      <c r="F135" s="3"/>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x14ac:dyDescent="0.3">
      <c r="A136" s="3"/>
      <c r="B136" s="3"/>
      <c r="C136" s="3"/>
      <c r="D136" s="3"/>
      <c r="E136" s="3"/>
      <c r="F136" s="3"/>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x14ac:dyDescent="0.3">
      <c r="A137" s="3"/>
      <c r="B137" s="3"/>
      <c r="C137" s="3"/>
      <c r="D137" s="3"/>
      <c r="E137" s="3"/>
      <c r="F137" s="3"/>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x14ac:dyDescent="0.3">
      <c r="A138" s="3"/>
      <c r="B138" s="3"/>
      <c r="C138" s="3"/>
      <c r="D138" s="3"/>
      <c r="E138" s="3"/>
      <c r="F138" s="3"/>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x14ac:dyDescent="0.3">
      <c r="A139" s="3"/>
      <c r="B139" s="3"/>
      <c r="C139" s="3"/>
      <c r="D139" s="3"/>
      <c r="E139" s="3"/>
      <c r="F139" s="3"/>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x14ac:dyDescent="0.3">
      <c r="A140" s="3"/>
      <c r="B140" s="3"/>
      <c r="C140" s="3"/>
      <c r="D140" s="3"/>
      <c r="E140" s="3"/>
      <c r="F140" s="3"/>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x14ac:dyDescent="0.3">
      <c r="A141" s="3"/>
      <c r="B141" s="3"/>
      <c r="C141" s="3"/>
      <c r="D141" s="3"/>
      <c r="E141" s="3"/>
      <c r="F141" s="3"/>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x14ac:dyDescent="0.3">
      <c r="A142" s="3"/>
      <c r="B142" s="3"/>
      <c r="C142" s="3"/>
      <c r="D142" s="3"/>
      <c r="E142" s="3"/>
      <c r="F142" s="3"/>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x14ac:dyDescent="0.3">
      <c r="A143" s="3"/>
      <c r="B143" s="3"/>
      <c r="C143" s="3"/>
      <c r="D143" s="3"/>
      <c r="E143" s="3"/>
      <c r="F143" s="3"/>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x14ac:dyDescent="0.3">
      <c r="A144" s="3"/>
      <c r="B144" s="3"/>
      <c r="C144" s="3"/>
      <c r="D144" s="3"/>
      <c r="E144" s="3"/>
      <c r="F144" s="3"/>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x14ac:dyDescent="0.3">
      <c r="A145" s="3"/>
      <c r="B145" s="3"/>
      <c r="C145" s="3"/>
      <c r="D145" s="3"/>
      <c r="E145" s="3"/>
      <c r="F145" s="3"/>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x14ac:dyDescent="0.3">
      <c r="A146" s="3"/>
      <c r="B146" s="3"/>
      <c r="C146" s="3"/>
      <c r="D146" s="3"/>
      <c r="E146" s="3"/>
      <c r="F146" s="3"/>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x14ac:dyDescent="0.3">
      <c r="A147" s="3"/>
      <c r="B147" s="3"/>
      <c r="C147" s="3"/>
      <c r="D147" s="3"/>
      <c r="E147" s="3"/>
      <c r="F147" s="3"/>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x14ac:dyDescent="0.3">
      <c r="A148" s="3"/>
      <c r="B148" s="3"/>
      <c r="C148" s="3"/>
      <c r="D148" s="3"/>
      <c r="E148" s="3"/>
      <c r="F148" s="3"/>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x14ac:dyDescent="0.3">
      <c r="A149" s="3"/>
      <c r="B149" s="3"/>
      <c r="C149" s="3"/>
      <c r="D149" s="3"/>
      <c r="E149" s="3"/>
      <c r="F149" s="3"/>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x14ac:dyDescent="0.3">
      <c r="A150" s="3"/>
      <c r="B150" s="3"/>
      <c r="C150" s="3"/>
      <c r="D150" s="3"/>
      <c r="E150" s="3"/>
      <c r="F150" s="3"/>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x14ac:dyDescent="0.3">
      <c r="A151" s="3"/>
      <c r="B151" s="3"/>
      <c r="C151" s="3"/>
      <c r="D151" s="3"/>
      <c r="E151" s="3"/>
      <c r="F151" s="3"/>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x14ac:dyDescent="0.3">
      <c r="A152" s="3"/>
      <c r="B152" s="3"/>
      <c r="C152" s="3"/>
      <c r="D152" s="3"/>
      <c r="E152" s="3"/>
      <c r="F152" s="3"/>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x14ac:dyDescent="0.3">
      <c r="A153" s="3"/>
      <c r="B153" s="3"/>
      <c r="C153" s="3"/>
      <c r="D153" s="3"/>
      <c r="E153" s="3"/>
      <c r="F153" s="3"/>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x14ac:dyDescent="0.3">
      <c r="A154" s="3"/>
      <c r="B154" s="3"/>
      <c r="C154" s="3"/>
      <c r="D154" s="3"/>
      <c r="E154" s="3"/>
      <c r="F154" s="3"/>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x14ac:dyDescent="0.3">
      <c r="A155" s="3"/>
      <c r="B155" s="3"/>
      <c r="C155" s="3"/>
      <c r="D155" s="3"/>
      <c r="E155" s="3"/>
      <c r="F155" s="3"/>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x14ac:dyDescent="0.3">
      <c r="A156" s="3"/>
      <c r="B156" s="3"/>
      <c r="C156" s="3"/>
      <c r="D156" s="3"/>
      <c r="E156" s="3"/>
      <c r="F156" s="3"/>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x14ac:dyDescent="0.3">
      <c r="A157" s="3"/>
      <c r="B157" s="3"/>
      <c r="C157" s="3"/>
      <c r="D157" s="3"/>
      <c r="E157" s="3"/>
      <c r="F157" s="3"/>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x14ac:dyDescent="0.3">
      <c r="A158" s="3"/>
      <c r="B158" s="3"/>
      <c r="C158" s="3"/>
      <c r="D158" s="3"/>
      <c r="E158" s="3"/>
      <c r="F158" s="3"/>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x14ac:dyDescent="0.3">
      <c r="A159" s="3"/>
      <c r="B159" s="3"/>
      <c r="C159" s="3"/>
      <c r="D159" s="3"/>
      <c r="E159" s="3"/>
      <c r="F159" s="3"/>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x14ac:dyDescent="0.3">
      <c r="A160" s="3"/>
      <c r="B160" s="3"/>
      <c r="C160" s="3"/>
      <c r="D160" s="3"/>
      <c r="E160" s="3"/>
      <c r="F160" s="3"/>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x14ac:dyDescent="0.3">
      <c r="A161" s="3"/>
      <c r="B161" s="3"/>
      <c r="C161" s="3"/>
      <c r="D161" s="3"/>
      <c r="E161" s="3"/>
      <c r="F161" s="3"/>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x14ac:dyDescent="0.3">
      <c r="A162" s="3"/>
      <c r="B162" s="3"/>
      <c r="C162" s="3"/>
      <c r="D162" s="3"/>
      <c r="E162" s="3"/>
      <c r="F162" s="3"/>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x14ac:dyDescent="0.3">
      <c r="A163" s="3"/>
      <c r="B163" s="3"/>
      <c r="C163" s="3"/>
      <c r="D163" s="3"/>
      <c r="E163" s="3"/>
      <c r="F163" s="3"/>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x14ac:dyDescent="0.3">
      <c r="A164" s="3"/>
      <c r="B164" s="3"/>
      <c r="C164" s="3"/>
      <c r="D164" s="3"/>
      <c r="E164" s="3"/>
      <c r="F164" s="3"/>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x14ac:dyDescent="0.3">
      <c r="A165" s="3"/>
      <c r="B165" s="3"/>
      <c r="C165" s="3"/>
      <c r="D165" s="3"/>
      <c r="E165" s="3"/>
      <c r="F165" s="3"/>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x14ac:dyDescent="0.3">
      <c r="A166" s="3"/>
      <c r="B166" s="3"/>
      <c r="C166" s="3"/>
      <c r="D166" s="3"/>
      <c r="E166" s="3"/>
      <c r="F166" s="3"/>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x14ac:dyDescent="0.3">
      <c r="A167" s="3"/>
      <c r="B167" s="3"/>
      <c r="C167" s="3"/>
      <c r="D167" s="3"/>
      <c r="E167" s="3"/>
      <c r="F167" s="3"/>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x14ac:dyDescent="0.3">
      <c r="A168" s="3"/>
      <c r="B168" s="3"/>
      <c r="C168" s="3"/>
      <c r="D168" s="3"/>
      <c r="E168" s="3"/>
      <c r="F168" s="3"/>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x14ac:dyDescent="0.3">
      <c r="A169" s="3"/>
      <c r="B169" s="3"/>
      <c r="C169" s="3"/>
      <c r="D169" s="3"/>
      <c r="E169" s="3"/>
      <c r="F169" s="3"/>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x14ac:dyDescent="0.3">
      <c r="A170" s="3"/>
      <c r="B170" s="3"/>
      <c r="C170" s="3"/>
      <c r="D170" s="3"/>
      <c r="E170" s="3"/>
      <c r="F170" s="3"/>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x14ac:dyDescent="0.3">
      <c r="A171" s="3"/>
      <c r="B171" s="3"/>
      <c r="C171" s="3"/>
      <c r="D171" s="3"/>
      <c r="E171" s="3"/>
      <c r="F171" s="3"/>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x14ac:dyDescent="0.3">
      <c r="A172" s="3"/>
      <c r="B172" s="3"/>
      <c r="C172" s="3"/>
      <c r="D172" s="3"/>
      <c r="E172" s="3"/>
      <c r="F172" s="3"/>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x14ac:dyDescent="0.3">
      <c r="A173" s="3"/>
      <c r="B173" s="3"/>
      <c r="C173" s="3"/>
      <c r="D173" s="3"/>
      <c r="E173" s="3"/>
      <c r="F173" s="3"/>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x14ac:dyDescent="0.3">
      <c r="A174" s="3"/>
      <c r="B174" s="3"/>
      <c r="C174" s="3"/>
      <c r="D174" s="3"/>
      <c r="E174" s="3"/>
      <c r="F174" s="3"/>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x14ac:dyDescent="0.3">
      <c r="A175" s="3"/>
      <c r="B175" s="3"/>
      <c r="C175" s="3"/>
      <c r="D175" s="3"/>
      <c r="E175" s="3"/>
      <c r="F175" s="3"/>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x14ac:dyDescent="0.3">
      <c r="A176" s="3"/>
      <c r="B176" s="3"/>
      <c r="C176" s="3"/>
      <c r="D176" s="3"/>
      <c r="E176" s="3"/>
      <c r="F176" s="3"/>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x14ac:dyDescent="0.3">
      <c r="A177" s="3"/>
      <c r="B177" s="3"/>
      <c r="C177" s="3"/>
      <c r="D177" s="3"/>
      <c r="E177" s="3"/>
      <c r="F177" s="3"/>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x14ac:dyDescent="0.3">
      <c r="A178" s="3"/>
      <c r="B178" s="3"/>
      <c r="C178" s="3"/>
      <c r="D178" s="3"/>
      <c r="E178" s="3"/>
      <c r="F178" s="3"/>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x14ac:dyDescent="0.3">
      <c r="A179" s="3"/>
      <c r="B179" s="3"/>
      <c r="C179" s="3"/>
      <c r="D179" s="3"/>
      <c r="E179" s="3"/>
      <c r="F179" s="3"/>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x14ac:dyDescent="0.3">
      <c r="A180" s="3"/>
      <c r="B180" s="3"/>
      <c r="C180" s="3"/>
      <c r="D180" s="3"/>
      <c r="E180" s="3"/>
      <c r="F180" s="3"/>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x14ac:dyDescent="0.3">
      <c r="A181" s="3"/>
      <c r="B181" s="3"/>
      <c r="C181" s="3"/>
      <c r="D181" s="3"/>
      <c r="E181" s="3"/>
      <c r="F181" s="3"/>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x14ac:dyDescent="0.3">
      <c r="A182" s="3"/>
      <c r="B182" s="3"/>
      <c r="C182" s="3"/>
      <c r="D182" s="3"/>
      <c r="E182" s="3"/>
      <c r="F182" s="3"/>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x14ac:dyDescent="0.3">
      <c r="A183" s="3"/>
      <c r="B183" s="3"/>
      <c r="C183" s="3"/>
      <c r="D183" s="3"/>
      <c r="E183" s="3"/>
      <c r="F183" s="3"/>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x14ac:dyDescent="0.3">
      <c r="A184" s="3"/>
      <c r="B184" s="3"/>
      <c r="C184" s="3"/>
      <c r="D184" s="3"/>
      <c r="E184" s="3"/>
      <c r="F184" s="3"/>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x14ac:dyDescent="0.3">
      <c r="A185" s="3"/>
      <c r="B185" s="3"/>
      <c r="C185" s="3"/>
      <c r="D185" s="3"/>
      <c r="E185" s="3"/>
      <c r="F185" s="3"/>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x14ac:dyDescent="0.3">
      <c r="A186" s="3"/>
      <c r="B186" s="3"/>
      <c r="C186" s="3"/>
      <c r="D186" s="3"/>
      <c r="E186" s="3"/>
      <c r="F186" s="3"/>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x14ac:dyDescent="0.3">
      <c r="A187" s="3"/>
      <c r="B187" s="3"/>
      <c r="C187" s="3"/>
      <c r="D187" s="3"/>
      <c r="E187" s="3"/>
      <c r="F187" s="3"/>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x14ac:dyDescent="0.3">
      <c r="A188" s="3"/>
      <c r="B188" s="3"/>
      <c r="C188" s="3"/>
      <c r="D188" s="3"/>
      <c r="E188" s="3"/>
      <c r="F188" s="3"/>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x14ac:dyDescent="0.3">
      <c r="A189" s="3"/>
      <c r="B189" s="3"/>
      <c r="C189" s="3"/>
      <c r="D189" s="3"/>
      <c r="E189" s="3"/>
      <c r="F189" s="3"/>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x14ac:dyDescent="0.3">
      <c r="A190" s="3"/>
      <c r="B190" s="3"/>
      <c r="C190" s="3"/>
      <c r="D190" s="3"/>
      <c r="E190" s="3"/>
      <c r="F190" s="3"/>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x14ac:dyDescent="0.3">
      <c r="A191" s="3"/>
      <c r="B191" s="3"/>
      <c r="C191" s="3"/>
      <c r="D191" s="3"/>
      <c r="E191" s="3"/>
      <c r="F191" s="3"/>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x14ac:dyDescent="0.3">
      <c r="A192" s="3"/>
      <c r="B192" s="3"/>
      <c r="C192" s="3"/>
      <c r="D192" s="3"/>
      <c r="E192" s="3"/>
      <c r="F192" s="3"/>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x14ac:dyDescent="0.3">
      <c r="A193" s="3"/>
      <c r="B193" s="3"/>
      <c r="C193" s="3"/>
      <c r="D193" s="3"/>
      <c r="E193" s="3"/>
      <c r="F193" s="3"/>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x14ac:dyDescent="0.3">
      <c r="A194" s="3"/>
      <c r="B194" s="3"/>
      <c r="C194" s="3"/>
      <c r="D194" s="3"/>
      <c r="E194" s="3"/>
      <c r="F194" s="3"/>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x14ac:dyDescent="0.3">
      <c r="A195" s="3"/>
      <c r="B195" s="3"/>
      <c r="C195" s="3"/>
      <c r="D195" s="3"/>
      <c r="E195" s="3"/>
      <c r="F195" s="3"/>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x14ac:dyDescent="0.3">
      <c r="A196" s="3"/>
      <c r="B196" s="3"/>
      <c r="C196" s="3"/>
      <c r="D196" s="3"/>
      <c r="E196" s="3"/>
      <c r="F196" s="3"/>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x14ac:dyDescent="0.3">
      <c r="A197" s="3"/>
      <c r="B197" s="3"/>
      <c r="C197" s="3"/>
      <c r="D197" s="3"/>
      <c r="E197" s="3"/>
      <c r="F197" s="3"/>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x14ac:dyDescent="0.3">
      <c r="A198" s="3"/>
      <c r="B198" s="3"/>
      <c r="C198" s="3"/>
      <c r="D198" s="3"/>
      <c r="E198" s="3"/>
      <c r="F198" s="3"/>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x14ac:dyDescent="0.3">
      <c r="A199" s="3"/>
      <c r="B199" s="3"/>
      <c r="C199" s="3"/>
      <c r="D199" s="3"/>
      <c r="E199" s="3"/>
      <c r="F199" s="3"/>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x14ac:dyDescent="0.3">
      <c r="A200" s="3"/>
      <c r="B200" s="3"/>
      <c r="C200" s="3"/>
      <c r="D200" s="3"/>
      <c r="E200" s="3"/>
      <c r="F200" s="3"/>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x14ac:dyDescent="0.3">
      <c r="A201" s="3"/>
      <c r="B201" s="3"/>
      <c r="C201" s="3"/>
      <c r="D201" s="3"/>
      <c r="E201" s="3"/>
      <c r="F201" s="3"/>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x14ac:dyDescent="0.3">
      <c r="A202" s="3"/>
      <c r="B202" s="3"/>
      <c r="C202" s="3"/>
      <c r="D202" s="3"/>
      <c r="E202" s="3"/>
      <c r="F202" s="3"/>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x14ac:dyDescent="0.3">
      <c r="A203" s="3"/>
      <c r="B203" s="3"/>
      <c r="C203" s="3"/>
      <c r="D203" s="3"/>
      <c r="E203" s="3"/>
      <c r="F203" s="3"/>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x14ac:dyDescent="0.3">
      <c r="A204" s="3"/>
      <c r="B204" s="3"/>
      <c r="C204" s="3"/>
      <c r="D204" s="3"/>
      <c r="E204" s="3"/>
      <c r="F204" s="3"/>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x14ac:dyDescent="0.3">
      <c r="A205" s="3"/>
      <c r="B205" s="3"/>
      <c r="C205" s="3"/>
      <c r="D205" s="3"/>
      <c r="E205" s="3"/>
      <c r="F205" s="3"/>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x14ac:dyDescent="0.3">
      <c r="A206" s="3"/>
      <c r="B206" s="3"/>
      <c r="C206" s="3"/>
      <c r="D206" s="3"/>
      <c r="E206" s="3"/>
      <c r="F206" s="3"/>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x14ac:dyDescent="0.3">
      <c r="A207" s="3"/>
      <c r="B207" s="3"/>
      <c r="C207" s="3"/>
      <c r="D207" s="3"/>
      <c r="E207" s="3"/>
      <c r="F207" s="3"/>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x14ac:dyDescent="0.3">
      <c r="A208" s="3"/>
      <c r="B208" s="3"/>
      <c r="C208" s="3"/>
      <c r="D208" s="3"/>
      <c r="E208" s="3"/>
      <c r="F208" s="3"/>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x14ac:dyDescent="0.3">
      <c r="A209" s="3"/>
      <c r="B209" s="3"/>
      <c r="C209" s="3"/>
      <c r="D209" s="3"/>
      <c r="E209" s="3"/>
      <c r="F209" s="3"/>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x14ac:dyDescent="0.3">
      <c r="A210" s="3"/>
      <c r="B210" s="3"/>
      <c r="C210" s="3"/>
      <c r="D210" s="3"/>
      <c r="E210" s="3"/>
      <c r="F210" s="3"/>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x14ac:dyDescent="0.3">
      <c r="A211" s="3"/>
      <c r="B211" s="3"/>
      <c r="C211" s="3"/>
      <c r="D211" s="3"/>
      <c r="E211" s="3"/>
      <c r="F211" s="3"/>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x14ac:dyDescent="0.3">
      <c r="A212" s="3"/>
      <c r="B212" s="3"/>
      <c r="C212" s="3"/>
      <c r="D212" s="3"/>
      <c r="E212" s="3"/>
      <c r="F212" s="3"/>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x14ac:dyDescent="0.3">
      <c r="A213" s="3"/>
      <c r="B213" s="3"/>
      <c r="C213" s="3"/>
      <c r="D213" s="3"/>
      <c r="E213" s="3"/>
      <c r="F213" s="3"/>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x14ac:dyDescent="0.3">
      <c r="A214" s="3"/>
      <c r="B214" s="3"/>
      <c r="C214" s="3"/>
      <c r="D214" s="3"/>
      <c r="E214" s="3"/>
      <c r="F214" s="3"/>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x14ac:dyDescent="0.3">
      <c r="A215" s="3"/>
      <c r="B215" s="3"/>
      <c r="C215" s="3"/>
      <c r="D215" s="3"/>
      <c r="E215" s="3"/>
      <c r="F215" s="3"/>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x14ac:dyDescent="0.3">
      <c r="A216" s="3"/>
      <c r="B216" s="3"/>
      <c r="C216" s="3"/>
      <c r="D216" s="3"/>
      <c r="E216" s="3"/>
      <c r="F216" s="3"/>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x14ac:dyDescent="0.3">
      <c r="A217" s="3"/>
      <c r="B217" s="3"/>
      <c r="C217" s="3"/>
      <c r="D217" s="3"/>
      <c r="E217" s="3"/>
      <c r="F217" s="3"/>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x14ac:dyDescent="0.3">
      <c r="A218" s="3"/>
      <c r="B218" s="3"/>
      <c r="C218" s="3"/>
      <c r="D218" s="3"/>
      <c r="E218" s="3"/>
      <c r="F218" s="3"/>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x14ac:dyDescent="0.3">
      <c r="A219" s="3"/>
      <c r="B219" s="3"/>
      <c r="C219" s="3"/>
      <c r="D219" s="3"/>
      <c r="E219" s="3"/>
      <c r="F219" s="3"/>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x14ac:dyDescent="0.3">
      <c r="A220" s="3"/>
      <c r="B220" s="3"/>
      <c r="C220" s="3"/>
      <c r="D220" s="3"/>
      <c r="E220" s="3"/>
      <c r="F220" s="3"/>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x14ac:dyDescent="0.3">
      <c r="A221" s="3"/>
      <c r="B221" s="3"/>
      <c r="C221" s="3"/>
      <c r="D221" s="3"/>
      <c r="E221" s="3"/>
      <c r="F221" s="3"/>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x14ac:dyDescent="0.3">
      <c r="A222" s="3"/>
      <c r="B222" s="3"/>
      <c r="C222" s="3"/>
      <c r="D222" s="3"/>
      <c r="E222" s="3"/>
      <c r="F222" s="3"/>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x14ac:dyDescent="0.3">
      <c r="A223" s="3"/>
      <c r="B223" s="3"/>
      <c r="C223" s="3"/>
      <c r="D223" s="3"/>
      <c r="E223" s="3"/>
      <c r="F223" s="3"/>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x14ac:dyDescent="0.3">
      <c r="A224" s="3"/>
      <c r="B224" s="3"/>
      <c r="C224" s="3"/>
      <c r="D224" s="3"/>
      <c r="E224" s="3"/>
      <c r="F224" s="3"/>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x14ac:dyDescent="0.3">
      <c r="A225" s="3"/>
      <c r="B225" s="3"/>
      <c r="C225" s="3"/>
      <c r="D225" s="3"/>
      <c r="E225" s="3"/>
      <c r="F225" s="3"/>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x14ac:dyDescent="0.3">
      <c r="A226" s="3"/>
      <c r="B226" s="3"/>
      <c r="C226" s="3"/>
      <c r="D226" s="3"/>
      <c r="E226" s="3"/>
      <c r="F226" s="3"/>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x14ac:dyDescent="0.3">
      <c r="A227" s="3"/>
      <c r="B227" s="3"/>
      <c r="C227" s="3"/>
      <c r="D227" s="3"/>
      <c r="E227" s="3"/>
      <c r="F227" s="3"/>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x14ac:dyDescent="0.3">
      <c r="A228" s="3"/>
      <c r="B228" s="3"/>
      <c r="C228" s="3"/>
      <c r="D228" s="3"/>
      <c r="E228" s="3"/>
      <c r="F228" s="3"/>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x14ac:dyDescent="0.3">
      <c r="A229" s="3"/>
      <c r="B229" s="3"/>
      <c r="C229" s="3"/>
      <c r="D229" s="3"/>
      <c r="E229" s="3"/>
      <c r="F229" s="3"/>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x14ac:dyDescent="0.3">
      <c r="A230" s="3"/>
      <c r="B230" s="3"/>
      <c r="C230" s="3"/>
      <c r="D230" s="3"/>
      <c r="E230" s="3"/>
      <c r="F230" s="3"/>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x14ac:dyDescent="0.3">
      <c r="A231" s="3"/>
      <c r="B231" s="3"/>
      <c r="C231" s="3"/>
      <c r="D231" s="3"/>
      <c r="E231" s="3"/>
      <c r="F231" s="3"/>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x14ac:dyDescent="0.3">
      <c r="A232" s="3"/>
      <c r="B232" s="3"/>
      <c r="C232" s="3"/>
      <c r="D232" s="3"/>
      <c r="E232" s="3"/>
      <c r="F232" s="3"/>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x14ac:dyDescent="0.3">
      <c r="A233" s="3"/>
      <c r="B233" s="3"/>
      <c r="C233" s="3"/>
      <c r="D233" s="3"/>
      <c r="E233" s="3"/>
      <c r="F233" s="3"/>
      <c r="G233" s="12"/>
      <c r="H233" s="12"/>
      <c r="I233" s="12"/>
      <c r="J233" s="3"/>
      <c r="K233" s="12"/>
      <c r="L233" s="12"/>
      <c r="M233" s="12"/>
      <c r="N233" s="12"/>
      <c r="O233" s="12"/>
      <c r="P233" s="12"/>
      <c r="Q233" s="12"/>
      <c r="R233" s="12"/>
      <c r="S233" s="12"/>
      <c r="T233" s="12"/>
      <c r="U233" s="12"/>
      <c r="V233" s="12"/>
      <c r="W233" s="12"/>
      <c r="X233" s="12"/>
      <c r="Y233" s="12"/>
      <c r="Z233" s="12"/>
      <c r="AA233" s="12"/>
      <c r="AB233" s="12"/>
    </row>
    <row r="234" spans="1:28" x14ac:dyDescent="0.3">
      <c r="A234" s="3"/>
      <c r="B234" s="3"/>
      <c r="C234" s="3"/>
      <c r="D234" s="3"/>
      <c r="E234" s="3"/>
      <c r="F234" s="3"/>
      <c r="G234" s="12"/>
      <c r="H234" s="12"/>
      <c r="I234" s="12"/>
      <c r="J234" s="3"/>
      <c r="K234" s="12"/>
      <c r="L234" s="12"/>
      <c r="M234" s="12"/>
      <c r="N234" s="12"/>
      <c r="O234" s="12"/>
      <c r="P234" s="12"/>
      <c r="Q234" s="12"/>
      <c r="R234" s="12"/>
      <c r="S234" s="12"/>
      <c r="T234" s="12"/>
      <c r="U234" s="12"/>
      <c r="V234" s="12"/>
      <c r="W234" s="12"/>
      <c r="X234" s="12"/>
      <c r="Y234" s="12"/>
      <c r="Z234" s="12"/>
      <c r="AA234" s="12"/>
      <c r="AB234" s="12"/>
    </row>
    <row r="235" spans="1:28" x14ac:dyDescent="0.3">
      <c r="A235" s="3"/>
      <c r="B235" s="3"/>
      <c r="C235" s="3"/>
      <c r="D235" s="3"/>
      <c r="E235" s="3"/>
      <c r="F235" s="3"/>
      <c r="G235" s="12"/>
      <c r="H235" s="12"/>
      <c r="I235" s="12"/>
      <c r="J235" s="3"/>
      <c r="K235" s="12"/>
      <c r="L235" s="12"/>
      <c r="M235" s="12"/>
      <c r="N235" s="12"/>
      <c r="O235" s="12"/>
      <c r="P235" s="12"/>
      <c r="Q235" s="12"/>
      <c r="R235" s="12"/>
      <c r="S235" s="12"/>
      <c r="T235" s="12"/>
      <c r="U235" s="12"/>
      <c r="V235" s="12"/>
      <c r="W235" s="12"/>
      <c r="X235" s="12"/>
      <c r="Y235" s="12"/>
      <c r="Z235" s="12"/>
      <c r="AA235" s="12"/>
      <c r="AB235" s="12"/>
    </row>
    <row r="236" spans="1:28" x14ac:dyDescent="0.3">
      <c r="A236" s="3"/>
      <c r="B236" s="3"/>
      <c r="C236" s="3"/>
      <c r="D236" s="3"/>
      <c r="E236" s="3"/>
      <c r="F236" s="3"/>
      <c r="G236" s="12"/>
      <c r="H236" s="12"/>
      <c r="I236" s="12"/>
      <c r="J236" s="3"/>
      <c r="K236" s="12"/>
      <c r="L236" s="12"/>
      <c r="M236" s="12"/>
      <c r="N236" s="12"/>
      <c r="O236" s="12"/>
      <c r="P236" s="12"/>
      <c r="Q236" s="12"/>
      <c r="R236" s="12"/>
      <c r="S236" s="12"/>
      <c r="T236" s="12"/>
      <c r="U236" s="12"/>
      <c r="V236" s="12"/>
      <c r="W236" s="12"/>
      <c r="X236" s="12"/>
      <c r="Y236" s="12"/>
      <c r="Z236" s="12"/>
      <c r="AA236" s="12"/>
      <c r="AB236" s="12"/>
    </row>
    <row r="237" spans="1:28" x14ac:dyDescent="0.3">
      <c r="A237" s="3"/>
      <c r="B237" s="3"/>
      <c r="C237" s="3"/>
      <c r="D237" s="3"/>
      <c r="E237" s="3"/>
      <c r="F237" s="3"/>
      <c r="G237" s="12"/>
      <c r="H237" s="12"/>
      <c r="I237" s="12"/>
      <c r="J237" s="3"/>
      <c r="K237" s="12"/>
      <c r="L237" s="12"/>
      <c r="M237" s="12"/>
      <c r="N237" s="12"/>
      <c r="O237" s="12"/>
      <c r="P237" s="12"/>
      <c r="Q237" s="12"/>
      <c r="R237" s="12"/>
      <c r="S237" s="12"/>
      <c r="T237" s="12"/>
      <c r="U237" s="12"/>
      <c r="V237" s="12"/>
      <c r="W237" s="12"/>
      <c r="X237" s="12"/>
      <c r="Y237" s="12"/>
      <c r="Z237" s="12"/>
      <c r="AA237" s="12"/>
      <c r="AB237" s="12"/>
    </row>
    <row r="238" spans="1:28" x14ac:dyDescent="0.3">
      <c r="A238" s="3"/>
      <c r="B238" s="3"/>
      <c r="C238" s="3"/>
      <c r="D238" s="3"/>
      <c r="E238" s="3"/>
      <c r="F238" s="3"/>
      <c r="G238" s="12"/>
      <c r="H238" s="12"/>
      <c r="I238" s="12"/>
      <c r="J238" s="3"/>
      <c r="K238" s="12"/>
      <c r="L238" s="12"/>
      <c r="M238" s="12"/>
      <c r="N238" s="12"/>
      <c r="O238" s="12"/>
      <c r="P238" s="12"/>
      <c r="Q238" s="12"/>
      <c r="R238" s="12"/>
      <c r="S238" s="12"/>
      <c r="T238" s="12"/>
      <c r="U238" s="12"/>
      <c r="V238" s="12"/>
      <c r="W238" s="12"/>
      <c r="X238" s="12"/>
      <c r="Y238" s="12"/>
      <c r="Z238" s="12"/>
      <c r="AA238" s="12"/>
      <c r="AB238" s="12"/>
    </row>
    <row r="239" spans="1:28" x14ac:dyDescent="0.3">
      <c r="A239" s="3"/>
      <c r="B239" s="3"/>
      <c r="C239" s="3"/>
      <c r="D239" s="3"/>
      <c r="E239" s="3"/>
      <c r="F239" s="3"/>
      <c r="G239" s="12"/>
      <c r="H239" s="12"/>
      <c r="I239" s="12"/>
      <c r="J239" s="3"/>
      <c r="K239" s="12"/>
      <c r="L239" s="12"/>
      <c r="M239" s="12"/>
      <c r="N239" s="12"/>
      <c r="O239" s="12"/>
      <c r="P239" s="12"/>
      <c r="Q239" s="12"/>
      <c r="R239" s="12"/>
      <c r="S239" s="12"/>
      <c r="T239" s="12"/>
      <c r="U239" s="12"/>
      <c r="V239" s="12"/>
      <c r="W239" s="12"/>
      <c r="X239" s="12"/>
      <c r="Y239" s="12"/>
      <c r="Z239" s="12"/>
      <c r="AA239" s="12"/>
      <c r="AB239" s="12"/>
    </row>
    <row r="240" spans="1:28" x14ac:dyDescent="0.3">
      <c r="A240" s="3"/>
      <c r="B240" s="3"/>
      <c r="C240" s="3"/>
      <c r="D240" s="3"/>
      <c r="E240" s="3"/>
      <c r="F240" s="3"/>
      <c r="G240" s="12"/>
      <c r="H240" s="12"/>
      <c r="I240" s="12"/>
      <c r="J240" s="3"/>
      <c r="K240" s="12"/>
      <c r="L240" s="12"/>
      <c r="M240" s="12"/>
      <c r="N240" s="12"/>
      <c r="O240" s="12"/>
      <c r="P240" s="12"/>
      <c r="Q240" s="12"/>
      <c r="R240" s="12"/>
      <c r="S240" s="12"/>
      <c r="T240" s="12"/>
      <c r="U240" s="12"/>
      <c r="V240" s="12"/>
      <c r="W240" s="12"/>
      <c r="X240" s="12"/>
      <c r="Y240" s="12"/>
      <c r="Z240" s="12"/>
      <c r="AA240" s="12"/>
      <c r="AB240" s="12"/>
    </row>
    <row r="241" spans="1:28" x14ac:dyDescent="0.3">
      <c r="A241" s="3"/>
      <c r="B241" s="3"/>
      <c r="C241" s="3"/>
      <c r="D241" s="3"/>
      <c r="E241" s="3"/>
      <c r="F241" s="3"/>
      <c r="G241" s="12"/>
      <c r="H241" s="12"/>
      <c r="I241" s="12"/>
      <c r="J241" s="3"/>
      <c r="K241" s="12"/>
      <c r="L241" s="12"/>
      <c r="M241" s="12"/>
      <c r="N241" s="12"/>
      <c r="O241" s="12"/>
      <c r="P241" s="12"/>
      <c r="Q241" s="12"/>
      <c r="R241" s="12"/>
      <c r="S241" s="12"/>
      <c r="T241" s="12"/>
      <c r="U241" s="12"/>
      <c r="V241" s="12"/>
      <c r="W241" s="12"/>
      <c r="X241" s="12"/>
      <c r="Y241" s="12"/>
      <c r="Z241" s="12"/>
      <c r="AA241" s="12"/>
      <c r="AB241" s="12"/>
    </row>
    <row r="242" spans="1:28" x14ac:dyDescent="0.3">
      <c r="A242" s="3"/>
      <c r="B242" s="3"/>
      <c r="C242" s="3"/>
      <c r="D242" s="3"/>
      <c r="E242" s="3"/>
      <c r="F242" s="3"/>
      <c r="G242" s="12"/>
      <c r="H242" s="12"/>
      <c r="I242" s="12"/>
      <c r="J242" s="3"/>
      <c r="K242" s="12"/>
      <c r="L242" s="12"/>
      <c r="M242" s="12"/>
      <c r="N242" s="12"/>
      <c r="O242" s="12"/>
      <c r="P242" s="12"/>
      <c r="Q242" s="12"/>
      <c r="R242" s="12"/>
      <c r="S242" s="12"/>
      <c r="T242" s="12"/>
      <c r="U242" s="12"/>
      <c r="V242" s="12"/>
      <c r="W242" s="12"/>
      <c r="X242" s="12"/>
      <c r="Y242" s="12"/>
      <c r="Z242" s="12"/>
      <c r="AA242" s="12"/>
      <c r="AB242" s="12"/>
    </row>
    <row r="243" spans="1:28" x14ac:dyDescent="0.3">
      <c r="A243" s="3"/>
      <c r="B243" s="3"/>
      <c r="C243" s="3"/>
      <c r="D243" s="3"/>
      <c r="E243" s="3"/>
      <c r="F243" s="3"/>
      <c r="G243" s="12"/>
      <c r="H243" s="12"/>
      <c r="I243" s="12"/>
      <c r="J243" s="3"/>
      <c r="K243" s="12"/>
      <c r="L243" s="12"/>
      <c r="M243" s="12"/>
      <c r="N243" s="12"/>
      <c r="O243" s="12"/>
      <c r="P243" s="12"/>
      <c r="Q243" s="12"/>
      <c r="R243" s="12"/>
      <c r="S243" s="12"/>
      <c r="T243" s="12"/>
      <c r="U243" s="12"/>
      <c r="V243" s="12"/>
      <c r="W243" s="12"/>
      <c r="X243" s="12"/>
      <c r="Y243" s="12"/>
      <c r="Z243" s="12"/>
      <c r="AA243" s="12"/>
      <c r="AB243" s="12"/>
    </row>
    <row r="244" spans="1:28" x14ac:dyDescent="0.3">
      <c r="A244" s="3"/>
      <c r="B244" s="3"/>
      <c r="C244" s="3"/>
      <c r="D244" s="3"/>
      <c r="E244" s="3"/>
      <c r="F244" s="3"/>
      <c r="G244" s="12"/>
      <c r="H244" s="12"/>
      <c r="I244" s="12"/>
      <c r="J244" s="3"/>
      <c r="K244" s="12"/>
      <c r="L244" s="12"/>
      <c r="M244" s="12"/>
      <c r="N244" s="12"/>
      <c r="O244" s="12"/>
      <c r="P244" s="12"/>
      <c r="Q244" s="12"/>
      <c r="R244" s="12"/>
      <c r="S244" s="12"/>
      <c r="T244" s="12"/>
      <c r="U244" s="12"/>
      <c r="V244" s="12"/>
      <c r="W244" s="12"/>
      <c r="X244" s="12"/>
      <c r="Y244" s="12"/>
      <c r="Z244" s="12"/>
      <c r="AA244" s="12"/>
      <c r="AB244" s="12"/>
    </row>
    <row r="245" spans="1:28" x14ac:dyDescent="0.3">
      <c r="A245" s="3"/>
      <c r="B245" s="3"/>
      <c r="C245" s="3"/>
      <c r="D245" s="3"/>
      <c r="E245" s="3"/>
      <c r="F245" s="3"/>
      <c r="G245" s="12"/>
      <c r="H245" s="12"/>
      <c r="I245" s="12"/>
      <c r="J245" s="3"/>
      <c r="K245" s="12"/>
      <c r="L245" s="12"/>
      <c r="M245" s="12"/>
      <c r="N245" s="12"/>
      <c r="O245" s="12"/>
      <c r="P245" s="12"/>
      <c r="Q245" s="12"/>
      <c r="R245" s="12"/>
      <c r="S245" s="12"/>
      <c r="T245" s="12"/>
      <c r="U245" s="12"/>
      <c r="V245" s="12"/>
      <c r="W245" s="12"/>
      <c r="X245" s="12"/>
      <c r="Y245" s="12"/>
      <c r="Z245" s="12"/>
      <c r="AA245" s="12"/>
      <c r="AB245" s="12"/>
    </row>
    <row r="246" spans="1:28" x14ac:dyDescent="0.3">
      <c r="A246" s="3"/>
      <c r="B246" s="3"/>
      <c r="C246" s="3"/>
      <c r="D246" s="3"/>
      <c r="E246" s="3"/>
      <c r="F246" s="3"/>
      <c r="G246" s="12"/>
      <c r="H246" s="12"/>
      <c r="I246" s="12"/>
      <c r="J246" s="3"/>
      <c r="K246" s="12"/>
      <c r="L246" s="12"/>
      <c r="M246" s="12"/>
      <c r="N246" s="12"/>
      <c r="O246" s="12"/>
      <c r="P246" s="12"/>
      <c r="Q246" s="12"/>
      <c r="R246" s="12"/>
      <c r="S246" s="12"/>
      <c r="T246" s="12"/>
      <c r="U246" s="12"/>
      <c r="V246" s="12"/>
      <c r="W246" s="12"/>
      <c r="X246" s="12"/>
      <c r="Y246" s="12"/>
      <c r="Z246" s="12"/>
      <c r="AA246" s="12"/>
      <c r="AB246" s="12"/>
    </row>
    <row r="247" spans="1:28" x14ac:dyDescent="0.3">
      <c r="A247" s="3"/>
      <c r="B247" s="3"/>
      <c r="C247" s="3"/>
      <c r="D247" s="3"/>
      <c r="E247" s="3"/>
      <c r="F247" s="3"/>
      <c r="G247" s="12"/>
      <c r="H247" s="12"/>
      <c r="I247" s="12"/>
      <c r="J247" s="3"/>
      <c r="K247" s="12"/>
      <c r="L247" s="12"/>
      <c r="M247" s="12"/>
      <c r="N247" s="12"/>
      <c r="O247" s="12"/>
      <c r="P247" s="12"/>
      <c r="Q247" s="12"/>
      <c r="R247" s="12"/>
      <c r="S247" s="12"/>
      <c r="T247" s="12"/>
      <c r="U247" s="12"/>
      <c r="V247" s="12"/>
      <c r="W247" s="12"/>
      <c r="X247" s="12"/>
      <c r="Y247" s="12"/>
      <c r="Z247" s="12"/>
      <c r="AA247" s="12"/>
      <c r="AB247" s="12"/>
    </row>
    <row r="248" spans="1:28" x14ac:dyDescent="0.3">
      <c r="A248" s="3"/>
      <c r="B248" s="3"/>
      <c r="C248" s="3"/>
      <c r="D248" s="3"/>
      <c r="E248" s="3"/>
      <c r="F248" s="3"/>
      <c r="G248" s="12"/>
      <c r="H248" s="12"/>
      <c r="I248" s="12"/>
      <c r="J248" s="3"/>
      <c r="K248" s="12"/>
      <c r="L248" s="12"/>
      <c r="M248" s="12"/>
      <c r="N248" s="12"/>
      <c r="O248" s="12"/>
      <c r="P248" s="12"/>
      <c r="Q248" s="12"/>
      <c r="R248" s="12"/>
      <c r="S248" s="12"/>
      <c r="T248" s="12"/>
      <c r="U248" s="12"/>
      <c r="V248" s="12"/>
      <c r="W248" s="12"/>
      <c r="X248" s="12"/>
      <c r="Y248" s="12"/>
      <c r="Z248" s="12"/>
      <c r="AA248" s="12"/>
      <c r="AB248" s="12"/>
    </row>
    <row r="249" spans="1:28" x14ac:dyDescent="0.3">
      <c r="A249" s="3"/>
      <c r="B249" s="3"/>
      <c r="C249" s="3"/>
      <c r="D249" s="3"/>
      <c r="E249" s="3"/>
      <c r="F249" s="3"/>
      <c r="G249" s="12"/>
      <c r="H249" s="12"/>
      <c r="I249" s="12"/>
      <c r="J249" s="3"/>
      <c r="K249" s="12"/>
      <c r="L249" s="12"/>
      <c r="M249" s="12"/>
      <c r="N249" s="12"/>
      <c r="O249" s="12"/>
      <c r="P249" s="12"/>
      <c r="Q249" s="12"/>
      <c r="R249" s="12"/>
      <c r="S249" s="12"/>
      <c r="T249" s="12"/>
      <c r="U249" s="12"/>
      <c r="V249" s="12"/>
      <c r="W249" s="12"/>
      <c r="X249" s="12"/>
      <c r="Y249" s="12"/>
      <c r="Z249" s="12"/>
      <c r="AA249" s="12"/>
      <c r="AB249" s="12"/>
    </row>
    <row r="250" spans="1:28" x14ac:dyDescent="0.3">
      <c r="A250" s="3"/>
      <c r="B250" s="3"/>
      <c r="C250" s="3"/>
      <c r="D250" s="3"/>
      <c r="E250" s="3"/>
      <c r="F250" s="3"/>
      <c r="G250" s="12"/>
      <c r="H250" s="12"/>
      <c r="I250" s="12"/>
      <c r="J250" s="3"/>
      <c r="K250" s="12"/>
      <c r="L250" s="12"/>
      <c r="M250" s="12"/>
      <c r="N250" s="12"/>
      <c r="O250" s="12"/>
      <c r="P250" s="12"/>
      <c r="Q250" s="12"/>
      <c r="R250" s="12"/>
      <c r="S250" s="12"/>
      <c r="T250" s="12"/>
      <c r="U250" s="12"/>
      <c r="V250" s="12"/>
      <c r="W250" s="12"/>
      <c r="X250" s="12"/>
      <c r="Y250" s="12"/>
      <c r="Z250" s="12"/>
      <c r="AA250" s="12"/>
      <c r="AB250" s="12"/>
    </row>
    <row r="251" spans="1:28" x14ac:dyDescent="0.3">
      <c r="A251" s="3"/>
      <c r="B251" s="3"/>
      <c r="C251" s="3"/>
      <c r="D251" s="3"/>
      <c r="E251" s="3"/>
      <c r="F251" s="3"/>
      <c r="G251" s="12"/>
      <c r="H251" s="12"/>
      <c r="I251" s="12"/>
      <c r="J251" s="3"/>
      <c r="K251" s="12"/>
      <c r="L251" s="12"/>
      <c r="M251" s="12"/>
      <c r="N251" s="12"/>
      <c r="O251" s="12"/>
      <c r="P251" s="12"/>
      <c r="Q251" s="12"/>
      <c r="R251" s="12"/>
      <c r="S251" s="12"/>
      <c r="T251" s="12"/>
      <c r="U251" s="12"/>
      <c r="V251" s="12"/>
      <c r="W251" s="12"/>
      <c r="X251" s="12"/>
      <c r="Y251" s="12"/>
      <c r="Z251" s="12"/>
      <c r="AA251" s="12"/>
      <c r="AB251" s="12"/>
    </row>
    <row r="252" spans="1:28" x14ac:dyDescent="0.3">
      <c r="A252" s="3"/>
      <c r="B252" s="3"/>
      <c r="C252" s="3"/>
      <c r="D252" s="3"/>
      <c r="E252" s="3"/>
      <c r="F252" s="3"/>
      <c r="G252" s="12"/>
      <c r="H252" s="12"/>
      <c r="I252" s="12"/>
      <c r="J252" s="3"/>
      <c r="K252" s="12"/>
      <c r="L252" s="12"/>
      <c r="M252" s="12"/>
      <c r="N252" s="12"/>
      <c r="O252" s="12"/>
      <c r="P252" s="12"/>
      <c r="Q252" s="12"/>
      <c r="R252" s="12"/>
      <c r="S252" s="12"/>
      <c r="T252" s="12"/>
      <c r="U252" s="12"/>
      <c r="V252" s="12"/>
      <c r="W252" s="12"/>
      <c r="X252" s="12"/>
      <c r="Y252" s="12"/>
      <c r="Z252" s="12"/>
      <c r="AA252" s="12"/>
      <c r="AB252" s="12"/>
    </row>
    <row r="253" spans="1:28" x14ac:dyDescent="0.3">
      <c r="A253" s="3"/>
      <c r="B253" s="3"/>
      <c r="C253" s="3"/>
      <c r="D253" s="3"/>
      <c r="E253" s="3"/>
      <c r="F253" s="3"/>
      <c r="G253" s="12"/>
      <c r="H253" s="12"/>
      <c r="I253" s="12"/>
      <c r="J253" s="3"/>
      <c r="K253" s="12"/>
      <c r="L253" s="12"/>
      <c r="M253" s="12"/>
      <c r="N253" s="12"/>
      <c r="O253" s="12"/>
      <c r="P253" s="12"/>
      <c r="Q253" s="12"/>
      <c r="R253" s="12"/>
      <c r="S253" s="12"/>
      <c r="T253" s="12"/>
      <c r="U253" s="12"/>
      <c r="V253" s="12"/>
      <c r="W253" s="12"/>
      <c r="X253" s="12"/>
      <c r="Y253" s="12"/>
      <c r="Z253" s="12"/>
      <c r="AA253" s="12"/>
      <c r="AB253" s="12"/>
    </row>
    <row r="254" spans="1:28" x14ac:dyDescent="0.3">
      <c r="A254" s="3"/>
      <c r="B254" s="3"/>
      <c r="C254" s="3"/>
      <c r="D254" s="3"/>
      <c r="E254" s="3"/>
      <c r="F254" s="3"/>
      <c r="G254" s="12"/>
      <c r="H254" s="12"/>
      <c r="I254" s="12"/>
      <c r="J254" s="3"/>
      <c r="K254" s="12"/>
      <c r="L254" s="12"/>
      <c r="M254" s="12"/>
      <c r="N254" s="12"/>
      <c r="O254" s="12"/>
      <c r="P254" s="12"/>
      <c r="Q254" s="12"/>
      <c r="R254" s="12"/>
      <c r="S254" s="12"/>
      <c r="T254" s="12"/>
      <c r="U254" s="12"/>
      <c r="V254" s="12"/>
      <c r="W254" s="12"/>
      <c r="X254" s="12"/>
      <c r="Y254" s="12"/>
      <c r="Z254" s="12"/>
      <c r="AA254" s="12"/>
      <c r="AB254" s="12"/>
    </row>
    <row r="255" spans="1:28" x14ac:dyDescent="0.3">
      <c r="A255" s="3"/>
      <c r="B255" s="3"/>
      <c r="C255" s="3"/>
      <c r="D255" s="3"/>
      <c r="E255" s="3"/>
      <c r="F255" s="3"/>
      <c r="G255" s="12"/>
      <c r="H255" s="12"/>
      <c r="I255" s="12"/>
      <c r="J255" s="3"/>
      <c r="K255" s="3"/>
      <c r="L255" s="3"/>
      <c r="M255" s="3"/>
      <c r="N255" s="3"/>
      <c r="O255" s="3"/>
      <c r="P255" s="3"/>
      <c r="Q255" s="3"/>
      <c r="R255" s="3"/>
    </row>
    <row r="256" spans="1:28" x14ac:dyDescent="0.3">
      <c r="A256" s="3"/>
      <c r="B256" s="3"/>
      <c r="C256" s="3"/>
      <c r="D256" s="3"/>
      <c r="E256" s="3"/>
      <c r="F256" s="3"/>
      <c r="G256" s="12"/>
      <c r="H256" s="12"/>
      <c r="I256" s="12"/>
      <c r="J256" s="3"/>
      <c r="K256" s="3"/>
      <c r="L256" s="3"/>
      <c r="M256" s="3"/>
      <c r="N256" s="3"/>
      <c r="O256" s="3"/>
      <c r="P256" s="3"/>
      <c r="Q256" s="3"/>
      <c r="R256" s="3"/>
    </row>
    <row r="257" spans="1:18" x14ac:dyDescent="0.3">
      <c r="A257" s="3"/>
      <c r="B257" s="3"/>
      <c r="C257" s="3"/>
      <c r="D257" s="3"/>
      <c r="E257" s="3"/>
      <c r="F257" s="3"/>
      <c r="G257" s="12"/>
      <c r="H257" s="12"/>
      <c r="I257" s="12"/>
      <c r="J257" s="3"/>
      <c r="K257" s="3"/>
      <c r="L257" s="3"/>
      <c r="M257" s="3"/>
      <c r="N257" s="3"/>
      <c r="O257" s="3"/>
      <c r="P257" s="3"/>
      <c r="Q257" s="3"/>
      <c r="R257" s="3"/>
    </row>
    <row r="258" spans="1:18" x14ac:dyDescent="0.3">
      <c r="A258" s="3"/>
      <c r="B258" s="3"/>
      <c r="C258" s="3"/>
      <c r="D258" s="3"/>
      <c r="E258" s="3"/>
      <c r="F258" s="3"/>
      <c r="G258" s="12"/>
      <c r="H258" s="12"/>
      <c r="I258" s="12"/>
      <c r="J258" s="3"/>
      <c r="K258" s="3"/>
      <c r="L258" s="3"/>
      <c r="M258" s="3"/>
      <c r="N258" s="3"/>
      <c r="O258" s="3"/>
      <c r="P258" s="3"/>
      <c r="Q258" s="3"/>
      <c r="R258" s="3"/>
    </row>
    <row r="259" spans="1:18" x14ac:dyDescent="0.3">
      <c r="A259" s="3"/>
      <c r="B259" s="3"/>
      <c r="C259" s="3"/>
      <c r="D259" s="3"/>
      <c r="E259" s="3"/>
      <c r="F259" s="3"/>
      <c r="G259" s="12"/>
      <c r="H259" s="12"/>
      <c r="I259" s="12"/>
      <c r="J259" s="3"/>
      <c r="K259" s="3"/>
      <c r="L259" s="3"/>
      <c r="M259" s="3"/>
      <c r="N259" s="3"/>
      <c r="O259" s="3"/>
      <c r="P259" s="3"/>
      <c r="Q259" s="3"/>
      <c r="R259" s="3"/>
    </row>
    <row r="260" spans="1:18" x14ac:dyDescent="0.3">
      <c r="A260" s="3"/>
      <c r="B260" s="3"/>
      <c r="C260" s="3"/>
      <c r="D260" s="3"/>
      <c r="E260" s="3"/>
      <c r="F260" s="3"/>
      <c r="G260" s="12"/>
      <c r="H260" s="12"/>
      <c r="I260" s="12"/>
      <c r="J260" s="3"/>
      <c r="K260" s="3"/>
      <c r="L260" s="3"/>
      <c r="M260" s="3"/>
      <c r="N260" s="3"/>
      <c r="O260" s="3"/>
      <c r="P260" s="3"/>
      <c r="Q260" s="3"/>
      <c r="R260" s="3"/>
    </row>
    <row r="261" spans="1:18" x14ac:dyDescent="0.3">
      <c r="A261" s="3"/>
      <c r="B261" s="3"/>
      <c r="C261" s="3"/>
      <c r="D261" s="3"/>
      <c r="E261" s="3"/>
      <c r="F261" s="3"/>
      <c r="G261" s="12"/>
      <c r="H261" s="12"/>
      <c r="I261" s="12"/>
      <c r="J261" s="3"/>
      <c r="K261" s="3"/>
      <c r="L261" s="3"/>
      <c r="M261" s="3"/>
      <c r="N261" s="3"/>
      <c r="O261" s="3"/>
      <c r="P261" s="3"/>
      <c r="Q261" s="3"/>
      <c r="R261" s="3"/>
    </row>
    <row r="262" spans="1:18" x14ac:dyDescent="0.3">
      <c r="A262" s="3"/>
      <c r="B262" s="3"/>
      <c r="C262" s="3"/>
      <c r="D262" s="3"/>
      <c r="E262" s="3"/>
      <c r="F262" s="3"/>
      <c r="G262" s="12"/>
      <c r="H262" s="12"/>
      <c r="I262" s="12"/>
      <c r="J262" s="3"/>
      <c r="K262" s="3"/>
      <c r="L262" s="3"/>
      <c r="M262" s="3"/>
      <c r="N262" s="3"/>
      <c r="O262" s="3"/>
      <c r="P262" s="3"/>
      <c r="Q262" s="3"/>
      <c r="R262" s="3"/>
    </row>
    <row r="263" spans="1:18" x14ac:dyDescent="0.3">
      <c r="A263" s="3"/>
      <c r="B263" s="3"/>
      <c r="C263" s="3"/>
      <c r="D263" s="3"/>
      <c r="E263" s="3"/>
      <c r="F263" s="3"/>
      <c r="G263" s="12"/>
      <c r="H263" s="12"/>
      <c r="I263" s="12"/>
      <c r="J263" s="3"/>
      <c r="K263" s="3"/>
      <c r="L263" s="3"/>
      <c r="M263" s="3"/>
      <c r="N263" s="3"/>
      <c r="O263" s="3"/>
      <c r="P263" s="3"/>
      <c r="Q263" s="3"/>
      <c r="R263" s="3"/>
    </row>
    <row r="264" spans="1:18" x14ac:dyDescent="0.3">
      <c r="A264" s="3"/>
      <c r="B264" s="3"/>
      <c r="C264" s="3"/>
      <c r="D264" s="3"/>
      <c r="E264" s="3"/>
      <c r="F264" s="3"/>
      <c r="G264" s="12"/>
      <c r="H264" s="12"/>
      <c r="I264" s="12"/>
      <c r="J264" s="3"/>
      <c r="K264" s="3"/>
      <c r="L264" s="3"/>
      <c r="M264" s="3"/>
      <c r="N264" s="3"/>
      <c r="O264" s="3"/>
      <c r="P264" s="3"/>
      <c r="Q264" s="3"/>
      <c r="R264" s="3"/>
    </row>
    <row r="265" spans="1:18" x14ac:dyDescent="0.3">
      <c r="A265" s="3"/>
      <c r="B265" s="3"/>
      <c r="C265" s="3"/>
      <c r="D265" s="3"/>
      <c r="E265" s="3"/>
      <c r="F265" s="3"/>
      <c r="G265" s="12"/>
      <c r="H265" s="12"/>
      <c r="I265" s="12"/>
      <c r="J265" s="3"/>
      <c r="K265" s="3"/>
      <c r="L265" s="3"/>
      <c r="M265" s="3"/>
      <c r="N265" s="3"/>
      <c r="O265" s="3"/>
      <c r="P265" s="3"/>
      <c r="Q265" s="3"/>
      <c r="R265" s="3"/>
    </row>
    <row r="266" spans="1:18" x14ac:dyDescent="0.3">
      <c r="A266" s="3"/>
      <c r="B266" s="3"/>
      <c r="C266" s="3"/>
      <c r="D266" s="3"/>
      <c r="E266" s="3"/>
      <c r="F266" s="3"/>
      <c r="G266" s="12"/>
      <c r="H266" s="12"/>
      <c r="I266" s="12"/>
      <c r="J266" s="3"/>
      <c r="K266" s="3"/>
      <c r="L266" s="3"/>
      <c r="M266" s="3"/>
      <c r="N266" s="3"/>
      <c r="O266" s="3"/>
      <c r="P266" s="3"/>
      <c r="Q266" s="3"/>
      <c r="R266" s="3"/>
    </row>
    <row r="267" spans="1:18" x14ac:dyDescent="0.3">
      <c r="A267" s="3"/>
      <c r="B267" s="3"/>
      <c r="C267" s="3"/>
      <c r="D267" s="3"/>
      <c r="E267" s="3"/>
      <c r="F267" s="3"/>
      <c r="G267" s="12"/>
      <c r="H267" s="12"/>
      <c r="I267" s="12"/>
      <c r="J267" s="3"/>
      <c r="K267" s="3"/>
      <c r="L267" s="3"/>
      <c r="M267" s="3"/>
      <c r="N267" s="3"/>
      <c r="O267" s="3"/>
      <c r="P267" s="3"/>
      <c r="Q267" s="3"/>
      <c r="R267" s="3"/>
    </row>
    <row r="268" spans="1:18" x14ac:dyDescent="0.3">
      <c r="A268" s="3"/>
      <c r="B268" s="3"/>
      <c r="C268" s="3"/>
      <c r="D268" s="3"/>
      <c r="E268" s="3"/>
      <c r="F268" s="3"/>
      <c r="G268" s="12"/>
      <c r="H268" s="12"/>
      <c r="I268" s="12"/>
      <c r="J268" s="3"/>
      <c r="K268" s="3"/>
      <c r="L268" s="3"/>
      <c r="M268" s="3"/>
      <c r="N268" s="3"/>
      <c r="O268" s="3"/>
      <c r="P268" s="3"/>
      <c r="Q268" s="3"/>
      <c r="R268" s="3"/>
    </row>
    <row r="269" spans="1:18" x14ac:dyDescent="0.3">
      <c r="A269" s="3"/>
      <c r="B269" s="3"/>
      <c r="C269" s="3"/>
      <c r="D269" s="3"/>
      <c r="E269" s="3"/>
      <c r="F269" s="3"/>
      <c r="G269" s="3"/>
      <c r="H269" s="3"/>
      <c r="I269" s="12"/>
      <c r="J269" s="3"/>
      <c r="K269" s="3"/>
      <c r="L269" s="3"/>
      <c r="M269" s="3"/>
      <c r="N269" s="3"/>
      <c r="O269" s="3"/>
      <c r="P269" s="3"/>
      <c r="Q269" s="3"/>
      <c r="R269" s="3"/>
    </row>
    <row r="270" spans="1:18" x14ac:dyDescent="0.3">
      <c r="A270" s="3"/>
      <c r="B270" s="3"/>
      <c r="C270" s="3"/>
      <c r="D270" s="3"/>
      <c r="E270" s="3"/>
      <c r="F270" s="3"/>
      <c r="G270" s="3"/>
      <c r="H270" s="3"/>
      <c r="I270" s="3"/>
      <c r="J270" s="3"/>
      <c r="K270" s="3"/>
      <c r="L270" s="3"/>
      <c r="M270" s="3"/>
      <c r="N270" s="3"/>
      <c r="O270" s="3"/>
      <c r="P270" s="3"/>
      <c r="Q270" s="3"/>
      <c r="R270" s="3"/>
    </row>
    <row r="271" spans="1:18" x14ac:dyDescent="0.3">
      <c r="A271" s="3"/>
      <c r="B271" s="3"/>
      <c r="C271" s="3"/>
      <c r="D271" s="3"/>
      <c r="E271" s="3"/>
      <c r="F271" s="3"/>
      <c r="G271" s="3"/>
      <c r="H271" s="3"/>
      <c r="I271" s="3"/>
      <c r="J271" s="3"/>
      <c r="K271" s="3"/>
      <c r="L271" s="3"/>
      <c r="M271" s="3"/>
      <c r="N271" s="3"/>
      <c r="O271" s="3"/>
      <c r="P271" s="3"/>
      <c r="Q271" s="3"/>
      <c r="R271" s="3"/>
    </row>
    <row r="272" spans="1:18" x14ac:dyDescent="0.3">
      <c r="A272" s="3"/>
      <c r="B272" s="3"/>
      <c r="C272" s="3"/>
      <c r="D272" s="3"/>
      <c r="E272" s="3"/>
      <c r="F272" s="3"/>
      <c r="G272" s="3"/>
      <c r="H272" s="3"/>
      <c r="I272" s="3"/>
      <c r="J272" s="3"/>
      <c r="K272" s="3"/>
      <c r="L272" s="3"/>
      <c r="M272" s="3"/>
      <c r="N272" s="3"/>
      <c r="O272" s="3"/>
      <c r="P272" s="3"/>
      <c r="Q272" s="3"/>
      <c r="R272" s="3"/>
    </row>
    <row r="273" spans="1:18" x14ac:dyDescent="0.3">
      <c r="A273" s="3"/>
      <c r="B273" s="3"/>
      <c r="C273" s="3"/>
      <c r="D273" s="3"/>
      <c r="E273" s="3"/>
      <c r="F273" s="3"/>
      <c r="G273" s="3"/>
      <c r="H273" s="3"/>
      <c r="I273" s="3"/>
      <c r="J273" s="3"/>
      <c r="K273" s="3"/>
      <c r="L273" s="3"/>
      <c r="M273" s="3"/>
      <c r="N273" s="3"/>
      <c r="O273" s="3"/>
      <c r="P273" s="3"/>
      <c r="Q273" s="3"/>
      <c r="R273" s="3"/>
    </row>
    <row r="274" spans="1:18" x14ac:dyDescent="0.3">
      <c r="A274" s="3"/>
      <c r="B274" s="3"/>
      <c r="C274" s="3"/>
      <c r="D274" s="3"/>
      <c r="E274" s="3"/>
      <c r="F274" s="3"/>
      <c r="G274" s="3"/>
      <c r="H274" s="3"/>
      <c r="I274" s="3"/>
      <c r="J274" s="3"/>
      <c r="K274" s="3"/>
      <c r="L274" s="3"/>
      <c r="M274" s="3"/>
      <c r="N274" s="3"/>
      <c r="O274" s="3"/>
      <c r="P274" s="3"/>
      <c r="Q274" s="3"/>
      <c r="R274" s="3"/>
    </row>
    <row r="275" spans="1:18" x14ac:dyDescent="0.3">
      <c r="A275" s="3"/>
      <c r="B275" s="3"/>
      <c r="C275" s="3"/>
      <c r="D275" s="3"/>
      <c r="E275" s="3"/>
      <c r="F275" s="3"/>
      <c r="G275" s="3"/>
      <c r="H275" s="3"/>
      <c r="I275" s="3"/>
      <c r="J275" s="3"/>
      <c r="K275" s="3"/>
      <c r="L275" s="3"/>
      <c r="M275" s="3"/>
      <c r="N275" s="3"/>
      <c r="O275" s="3"/>
      <c r="P275" s="3"/>
      <c r="Q275" s="3"/>
      <c r="R275" s="3"/>
    </row>
    <row r="276" spans="1:18" x14ac:dyDescent="0.3">
      <c r="A276" s="3"/>
      <c r="B276" s="3"/>
      <c r="C276" s="3"/>
      <c r="D276" s="3"/>
      <c r="E276" s="3"/>
      <c r="F276" s="3"/>
      <c r="G276" s="3"/>
      <c r="H276" s="3"/>
      <c r="I276" s="3"/>
      <c r="J276" s="3"/>
      <c r="K276" s="3"/>
      <c r="L276" s="3"/>
      <c r="M276" s="3"/>
      <c r="N276" s="3"/>
      <c r="O276" s="3"/>
      <c r="P276" s="3"/>
      <c r="Q276" s="3"/>
      <c r="R276" s="3"/>
    </row>
    <row r="277" spans="1:18" x14ac:dyDescent="0.3">
      <c r="A277" s="3"/>
      <c r="B277" s="3"/>
      <c r="C277" s="3"/>
      <c r="D277" s="3"/>
      <c r="E277" s="3"/>
      <c r="F277" s="3"/>
      <c r="G277" s="3"/>
      <c r="H277" s="3"/>
      <c r="I277" s="3"/>
      <c r="J277" s="3"/>
      <c r="K277" s="3"/>
      <c r="L277" s="3"/>
      <c r="M277" s="3"/>
      <c r="N277" s="3"/>
      <c r="O277" s="3"/>
      <c r="P277" s="3"/>
      <c r="Q277" s="3"/>
      <c r="R277" s="3"/>
    </row>
    <row r="278" spans="1:18" x14ac:dyDescent="0.3">
      <c r="A278" s="3"/>
      <c r="B278" s="3"/>
      <c r="C278" s="3"/>
      <c r="D278" s="3"/>
      <c r="E278" s="3"/>
      <c r="F278" s="3"/>
      <c r="G278" s="3"/>
      <c r="H278" s="3"/>
      <c r="I278" s="3"/>
      <c r="J278" s="3"/>
      <c r="K278" s="3"/>
      <c r="L278" s="3"/>
      <c r="M278" s="3"/>
      <c r="N278" s="3"/>
      <c r="O278" s="3"/>
      <c r="P278" s="3"/>
      <c r="Q278" s="3"/>
      <c r="R278" s="3"/>
    </row>
    <row r="279" spans="1:18" x14ac:dyDescent="0.3">
      <c r="A279" s="3"/>
      <c r="B279" s="3"/>
      <c r="C279" s="3"/>
      <c r="D279" s="3"/>
      <c r="E279" s="3"/>
      <c r="F279" s="3"/>
      <c r="G279" s="3"/>
      <c r="H279" s="3"/>
      <c r="I279" s="3"/>
      <c r="J279" s="3"/>
      <c r="K279" s="3"/>
      <c r="L279" s="3"/>
      <c r="M279" s="3"/>
      <c r="N279" s="3"/>
      <c r="O279" s="3"/>
      <c r="P279" s="3"/>
      <c r="Q279" s="3"/>
      <c r="R279" s="3"/>
    </row>
    <row r="280" spans="1:18" x14ac:dyDescent="0.3">
      <c r="A280" s="3"/>
      <c r="B280" s="3"/>
      <c r="C280" s="3"/>
      <c r="D280" s="3"/>
      <c r="E280" s="3"/>
      <c r="F280" s="3"/>
      <c r="G280" s="3"/>
      <c r="H280" s="3"/>
      <c r="I280" s="3"/>
      <c r="J280" s="3"/>
      <c r="K280" s="3"/>
      <c r="L280" s="3"/>
      <c r="M280" s="3"/>
      <c r="N280" s="3"/>
      <c r="O280" s="3"/>
      <c r="P280" s="3"/>
      <c r="Q280" s="3"/>
      <c r="R280" s="3"/>
    </row>
    <row r="281" spans="1:18" x14ac:dyDescent="0.3">
      <c r="A281" s="3"/>
      <c r="B281" s="3"/>
      <c r="C281" s="3"/>
      <c r="D281" s="3"/>
      <c r="E281" s="3"/>
      <c r="F281" s="3"/>
      <c r="G281" s="3"/>
      <c r="H281" s="3"/>
      <c r="I281" s="3"/>
      <c r="J281" s="3"/>
      <c r="K281" s="3"/>
      <c r="L281" s="3"/>
      <c r="M281" s="3"/>
      <c r="N281" s="3"/>
      <c r="O281" s="3"/>
      <c r="P281" s="3"/>
      <c r="Q281" s="3"/>
      <c r="R281" s="3"/>
    </row>
    <row r="282" spans="1:18" x14ac:dyDescent="0.3">
      <c r="A282" s="3"/>
      <c r="B282" s="3"/>
      <c r="C282" s="3"/>
      <c r="D282" s="3"/>
      <c r="E282" s="3"/>
      <c r="F282" s="3"/>
      <c r="G282" s="3"/>
      <c r="H282" s="3"/>
      <c r="I282" s="3"/>
      <c r="J282" s="3"/>
      <c r="K282" s="3"/>
      <c r="L282" s="3"/>
      <c r="M282" s="3"/>
      <c r="N282" s="3"/>
      <c r="O282" s="3"/>
      <c r="P282" s="3"/>
      <c r="Q282" s="3"/>
      <c r="R282" s="3"/>
    </row>
    <row r="283" spans="1:18" x14ac:dyDescent="0.3">
      <c r="A283" s="3"/>
      <c r="B283" s="3"/>
      <c r="C283" s="3"/>
      <c r="D283" s="3"/>
      <c r="E283" s="3"/>
      <c r="F283" s="3"/>
      <c r="G283" s="3"/>
      <c r="H283" s="3"/>
      <c r="I283" s="3"/>
      <c r="J283" s="3"/>
      <c r="K283" s="3"/>
      <c r="L283" s="3"/>
      <c r="M283" s="3"/>
      <c r="N283" s="3"/>
      <c r="O283" s="3"/>
      <c r="P283" s="3"/>
      <c r="Q283" s="3"/>
      <c r="R283" s="3"/>
    </row>
    <row r="284" spans="1:18" x14ac:dyDescent="0.3">
      <c r="A284" s="3"/>
      <c r="B284" s="3"/>
      <c r="C284" s="3"/>
      <c r="D284" s="3"/>
      <c r="E284" s="3"/>
      <c r="F284" s="3"/>
      <c r="G284" s="3"/>
      <c r="H284" s="3"/>
      <c r="I284" s="3"/>
      <c r="J284" s="3"/>
      <c r="K284" s="3"/>
      <c r="L284" s="3"/>
      <c r="M284" s="3"/>
      <c r="N284" s="3"/>
      <c r="O284" s="3"/>
      <c r="P284" s="3"/>
      <c r="Q284" s="3"/>
      <c r="R284" s="3"/>
    </row>
    <row r="285" spans="1:18" x14ac:dyDescent="0.3">
      <c r="A285" s="3"/>
      <c r="B285" s="3"/>
      <c r="C285" s="3"/>
      <c r="D285" s="3"/>
      <c r="E285" s="3"/>
      <c r="F285" s="3"/>
      <c r="G285" s="3"/>
      <c r="H285" s="3"/>
      <c r="I285" s="3"/>
      <c r="J285" s="3"/>
      <c r="K285" s="3"/>
      <c r="L285" s="3"/>
      <c r="M285" s="3"/>
      <c r="N285" s="3"/>
      <c r="O285" s="3"/>
      <c r="P285" s="3"/>
      <c r="Q285" s="3"/>
      <c r="R285" s="3"/>
    </row>
    <row r="286" spans="1:18" x14ac:dyDescent="0.3">
      <c r="A286" s="3"/>
      <c r="B286" s="3"/>
      <c r="C286" s="3"/>
      <c r="D286" s="3"/>
      <c r="E286" s="3"/>
      <c r="F286" s="3"/>
      <c r="G286" s="3"/>
      <c r="H286" s="3"/>
      <c r="I286" s="3"/>
      <c r="J286" s="3"/>
      <c r="K286" s="3"/>
      <c r="L286" s="3"/>
      <c r="M286" s="3"/>
      <c r="N286" s="3"/>
      <c r="O286" s="3"/>
      <c r="P286" s="3"/>
      <c r="Q286" s="3"/>
      <c r="R286" s="3"/>
    </row>
    <row r="287" spans="1:18" x14ac:dyDescent="0.3">
      <c r="A287" s="3"/>
      <c r="B287" s="3"/>
      <c r="C287" s="3"/>
      <c r="D287" s="3"/>
      <c r="E287" s="3"/>
      <c r="F287" s="3"/>
      <c r="G287" s="3"/>
      <c r="H287" s="3"/>
      <c r="I287" s="3"/>
      <c r="J287" s="3"/>
      <c r="K287" s="3"/>
      <c r="L287" s="3"/>
      <c r="M287" s="3"/>
      <c r="N287" s="3"/>
      <c r="O287" s="3"/>
      <c r="P287" s="3"/>
      <c r="Q287" s="3"/>
      <c r="R287" s="3"/>
    </row>
    <row r="288" spans="1:18" x14ac:dyDescent="0.3">
      <c r="A288" s="3"/>
      <c r="B288" s="3"/>
      <c r="C288" s="3"/>
      <c r="D288" s="3"/>
      <c r="E288" s="3"/>
      <c r="F288" s="3"/>
      <c r="G288" s="3"/>
      <c r="H288" s="3"/>
      <c r="I288" s="3"/>
      <c r="J288" s="3"/>
      <c r="K288" s="3"/>
      <c r="L288" s="3"/>
      <c r="M288" s="3"/>
      <c r="N288" s="3"/>
      <c r="O288" s="3"/>
      <c r="P288" s="3"/>
      <c r="Q288" s="3"/>
      <c r="R288" s="3"/>
    </row>
    <row r="289" spans="1:18" x14ac:dyDescent="0.3">
      <c r="A289" s="3"/>
      <c r="B289" s="3"/>
      <c r="C289" s="3"/>
      <c r="D289" s="3"/>
      <c r="E289" s="3"/>
      <c r="F289" s="3"/>
      <c r="G289" s="3"/>
      <c r="H289" s="3"/>
      <c r="I289" s="3"/>
      <c r="J289" s="3"/>
      <c r="K289" s="3"/>
      <c r="L289" s="3"/>
      <c r="M289" s="3"/>
      <c r="N289" s="3"/>
      <c r="O289" s="3"/>
      <c r="P289" s="3"/>
      <c r="Q289" s="3"/>
      <c r="R289" s="3"/>
    </row>
    <row r="290" spans="1:18" x14ac:dyDescent="0.3">
      <c r="A290" s="3"/>
      <c r="B290" s="3"/>
      <c r="C290" s="3"/>
      <c r="D290" s="3"/>
      <c r="E290" s="3"/>
      <c r="F290" s="3"/>
      <c r="G290" s="3"/>
      <c r="H290" s="3"/>
      <c r="I290" s="3"/>
      <c r="J290" s="3"/>
      <c r="K290" s="3"/>
      <c r="L290" s="3"/>
      <c r="M290" s="3"/>
      <c r="N290" s="3"/>
      <c r="O290" s="3"/>
      <c r="P290" s="3"/>
      <c r="Q290" s="3"/>
      <c r="R290" s="3"/>
    </row>
    <row r="291" spans="1:18" x14ac:dyDescent="0.3">
      <c r="A291" s="3"/>
      <c r="B291" s="3"/>
      <c r="C291" s="3"/>
      <c r="D291" s="3"/>
      <c r="E291" s="3"/>
      <c r="F291" s="3"/>
      <c r="G291" s="3"/>
      <c r="H291" s="3"/>
      <c r="I291" s="3"/>
      <c r="J291" s="3"/>
      <c r="K291" s="3"/>
      <c r="L291" s="3"/>
      <c r="M291" s="3"/>
      <c r="N291" s="3"/>
      <c r="O291" s="3"/>
      <c r="P291" s="3"/>
      <c r="Q291" s="3"/>
      <c r="R291" s="3"/>
    </row>
    <row r="292" spans="1:18" x14ac:dyDescent="0.3">
      <c r="A292" s="3"/>
      <c r="B292" s="3"/>
      <c r="C292" s="3"/>
      <c r="D292" s="3"/>
      <c r="E292" s="3"/>
      <c r="F292" s="3"/>
      <c r="G292" s="3"/>
      <c r="H292" s="3"/>
      <c r="I292" s="3"/>
      <c r="J292" s="3"/>
      <c r="K292" s="3"/>
      <c r="L292" s="3"/>
      <c r="M292" s="3"/>
      <c r="N292" s="3"/>
      <c r="O292" s="3"/>
      <c r="P292" s="3"/>
      <c r="Q292" s="3"/>
      <c r="R292" s="3"/>
    </row>
    <row r="293" spans="1:18" x14ac:dyDescent="0.3">
      <c r="A293" s="3"/>
      <c r="B293" s="3"/>
      <c r="C293" s="3"/>
      <c r="D293" s="3"/>
      <c r="E293" s="3"/>
      <c r="F293" s="3"/>
      <c r="G293" s="3"/>
      <c r="H293" s="3"/>
      <c r="I293" s="3"/>
      <c r="J293" s="3"/>
      <c r="K293" s="3"/>
      <c r="L293" s="3"/>
      <c r="M293" s="3"/>
      <c r="N293" s="3"/>
      <c r="O293" s="3"/>
      <c r="P293" s="3"/>
      <c r="Q293" s="3"/>
      <c r="R293" s="3"/>
    </row>
    <row r="294" spans="1:18" x14ac:dyDescent="0.3">
      <c r="A294" s="3"/>
      <c r="B294" s="3"/>
      <c r="C294" s="3"/>
      <c r="D294" s="3"/>
      <c r="E294" s="3"/>
      <c r="F294" s="3"/>
      <c r="G294" s="3"/>
      <c r="H294" s="3"/>
      <c r="I294" s="3"/>
      <c r="J294" s="3"/>
      <c r="K294" s="3"/>
      <c r="L294" s="3"/>
      <c r="M294" s="3"/>
      <c r="N294" s="3"/>
      <c r="O294" s="3"/>
      <c r="P294" s="3"/>
      <c r="Q294" s="3"/>
      <c r="R294" s="3"/>
    </row>
    <row r="295" spans="1:18" x14ac:dyDescent="0.3">
      <c r="A295" s="3"/>
      <c r="B295" s="3"/>
      <c r="C295" s="3"/>
      <c r="D295" s="3"/>
      <c r="E295" s="3"/>
      <c r="F295" s="3"/>
      <c r="G295" s="3"/>
      <c r="H295" s="3"/>
      <c r="I295" s="3"/>
      <c r="J295" s="3"/>
      <c r="K295" s="3"/>
      <c r="L295" s="3"/>
      <c r="M295" s="3"/>
      <c r="N295" s="3"/>
      <c r="O295" s="3"/>
      <c r="P295" s="3"/>
      <c r="Q295" s="3"/>
      <c r="R295" s="3"/>
    </row>
    <row r="296" spans="1:18" x14ac:dyDescent="0.3">
      <c r="A296" s="3"/>
      <c r="B296" s="3"/>
      <c r="C296" s="3"/>
      <c r="D296" s="3"/>
      <c r="E296" s="3"/>
      <c r="F296" s="3"/>
      <c r="G296" s="3"/>
      <c r="H296" s="3"/>
      <c r="I296" s="3"/>
      <c r="J296" s="3"/>
      <c r="K296" s="3"/>
      <c r="L296" s="3"/>
      <c r="M296" s="3"/>
      <c r="N296" s="3"/>
      <c r="O296" s="3"/>
      <c r="P296" s="3"/>
      <c r="Q296" s="3"/>
      <c r="R296" s="3"/>
    </row>
    <row r="297" spans="1:18" x14ac:dyDescent="0.3">
      <c r="A297" s="3"/>
      <c r="B297" s="3"/>
      <c r="C297" s="3"/>
      <c r="D297" s="3"/>
      <c r="E297" s="3"/>
      <c r="F297" s="3"/>
      <c r="G297" s="3"/>
      <c r="H297" s="3"/>
      <c r="I297" s="3"/>
      <c r="J297" s="3"/>
      <c r="K297" s="3"/>
      <c r="L297" s="3"/>
      <c r="M297" s="3"/>
      <c r="N297" s="3"/>
      <c r="O297" s="3"/>
      <c r="P297" s="3"/>
      <c r="Q297" s="3"/>
      <c r="R297" s="3"/>
    </row>
    <row r="298" spans="1:18" x14ac:dyDescent="0.3">
      <c r="A298" s="3"/>
      <c r="B298" s="3"/>
      <c r="C298" s="3"/>
      <c r="D298" s="3"/>
      <c r="E298" s="3"/>
      <c r="F298" s="3"/>
      <c r="G298" s="3"/>
      <c r="H298" s="3"/>
      <c r="I298" s="3"/>
      <c r="J298" s="3"/>
      <c r="K298" s="3"/>
      <c r="L298" s="3"/>
      <c r="M298" s="3"/>
      <c r="N298" s="3"/>
      <c r="O298" s="3"/>
      <c r="P298" s="3"/>
      <c r="Q298" s="3"/>
      <c r="R298" s="3"/>
    </row>
    <row r="299" spans="1:18" x14ac:dyDescent="0.3">
      <c r="A299" s="3"/>
      <c r="B299" s="3"/>
      <c r="C299" s="3"/>
      <c r="D299" s="3"/>
      <c r="E299" s="3"/>
      <c r="F299" s="3"/>
      <c r="G299" s="3"/>
      <c r="H299" s="3"/>
      <c r="I299" s="3"/>
      <c r="J299" s="3"/>
      <c r="K299" s="3"/>
      <c r="L299" s="3"/>
      <c r="M299" s="3"/>
      <c r="N299" s="3"/>
      <c r="O299" s="3"/>
      <c r="P299" s="3"/>
      <c r="Q299" s="3"/>
      <c r="R299" s="3"/>
    </row>
    <row r="300" spans="1:18" x14ac:dyDescent="0.3">
      <c r="A300" s="3"/>
      <c r="B300" s="3"/>
      <c r="C300" s="3"/>
      <c r="D300" s="3"/>
      <c r="E300" s="3"/>
      <c r="F300" s="3"/>
      <c r="G300" s="3"/>
      <c r="H300" s="3"/>
      <c r="I300" s="3"/>
      <c r="J300" s="3"/>
      <c r="K300" s="3"/>
      <c r="L300" s="3"/>
      <c r="M300" s="3"/>
      <c r="N300" s="3"/>
      <c r="O300" s="3"/>
      <c r="P300" s="3"/>
      <c r="Q300" s="3"/>
      <c r="R300" s="3"/>
    </row>
    <row r="301" spans="1:18" x14ac:dyDescent="0.3">
      <c r="A301" s="3"/>
      <c r="B301" s="3"/>
      <c r="C301" s="3"/>
      <c r="D301" s="3"/>
      <c r="E301" s="3"/>
      <c r="F301" s="3"/>
      <c r="G301" s="3"/>
      <c r="H301" s="3"/>
      <c r="I301" s="3"/>
      <c r="J301" s="3"/>
      <c r="K301" s="3"/>
      <c r="L301" s="3"/>
      <c r="M301" s="3"/>
      <c r="N301" s="3"/>
      <c r="O301" s="3"/>
      <c r="P301" s="3"/>
      <c r="Q301" s="3"/>
      <c r="R301" s="3"/>
    </row>
    <row r="302" spans="1:18" x14ac:dyDescent="0.3">
      <c r="A302" s="3"/>
      <c r="B302" s="3"/>
      <c r="C302" s="3"/>
      <c r="D302" s="3"/>
      <c r="E302" s="3"/>
      <c r="F302" s="3"/>
      <c r="G302" s="3"/>
      <c r="H302" s="3"/>
      <c r="I302" s="3"/>
      <c r="J302" s="3"/>
      <c r="K302" s="3"/>
      <c r="L302" s="3"/>
      <c r="M302" s="3"/>
      <c r="N302" s="3"/>
      <c r="O302" s="3"/>
      <c r="P302" s="3"/>
      <c r="Q302" s="3"/>
      <c r="R302" s="3"/>
    </row>
    <row r="303" spans="1:18" x14ac:dyDescent="0.3">
      <c r="A303" s="3"/>
      <c r="B303" s="3"/>
      <c r="C303" s="3"/>
      <c r="D303" s="3"/>
      <c r="E303" s="3"/>
      <c r="F303" s="3"/>
      <c r="G303" s="3"/>
      <c r="H303" s="3"/>
      <c r="I303" s="3"/>
      <c r="J303" s="3"/>
      <c r="K303" s="3"/>
      <c r="L303" s="3"/>
      <c r="M303" s="3"/>
      <c r="N303" s="3"/>
      <c r="O303" s="3"/>
      <c r="P303" s="3"/>
      <c r="Q303" s="3"/>
      <c r="R303" s="3"/>
    </row>
    <row r="304" spans="1:18" x14ac:dyDescent="0.3">
      <c r="A304" s="3"/>
      <c r="B304" s="3"/>
      <c r="C304" s="3"/>
      <c r="D304" s="3"/>
      <c r="E304" s="3"/>
      <c r="F304" s="3"/>
      <c r="G304" s="3"/>
      <c r="H304" s="3"/>
      <c r="I304" s="3"/>
      <c r="J304" s="3"/>
      <c r="K304" s="3"/>
      <c r="L304" s="3"/>
      <c r="M304" s="3"/>
      <c r="N304" s="3"/>
      <c r="O304" s="3"/>
      <c r="P304" s="3"/>
      <c r="Q304" s="3"/>
      <c r="R304" s="3"/>
    </row>
    <row r="305" spans="1:18" x14ac:dyDescent="0.3">
      <c r="A305" s="3"/>
      <c r="B305" s="3"/>
      <c r="C305" s="3"/>
      <c r="D305" s="3"/>
      <c r="E305" s="3"/>
      <c r="F305" s="3"/>
      <c r="G305" s="3"/>
      <c r="H305" s="3"/>
      <c r="I305" s="3"/>
      <c r="J305" s="3"/>
      <c r="K305" s="3"/>
      <c r="L305" s="3"/>
      <c r="M305" s="3"/>
      <c r="N305" s="3"/>
      <c r="O305" s="3"/>
      <c r="P305" s="3"/>
      <c r="Q305" s="3"/>
      <c r="R305" s="3"/>
    </row>
    <row r="306" spans="1:18" x14ac:dyDescent="0.3">
      <c r="A306" s="3"/>
      <c r="B306" s="3"/>
      <c r="C306" s="3"/>
      <c r="D306" s="3"/>
      <c r="E306" s="3"/>
      <c r="F306" s="3"/>
      <c r="G306" s="3"/>
      <c r="H306" s="3"/>
      <c r="I306" s="3"/>
      <c r="J306" s="3"/>
      <c r="K306" s="3"/>
      <c r="L306" s="3"/>
      <c r="M306" s="3"/>
      <c r="N306" s="3"/>
      <c r="O306" s="3"/>
      <c r="P306" s="3"/>
      <c r="Q306" s="3"/>
      <c r="R306" s="3"/>
    </row>
    <row r="307" spans="1:18" x14ac:dyDescent="0.3">
      <c r="A307" s="3"/>
      <c r="B307" s="3"/>
      <c r="C307" s="3"/>
      <c r="D307" s="3"/>
      <c r="E307" s="3"/>
      <c r="F307" s="3"/>
      <c r="G307" s="3"/>
      <c r="H307" s="3"/>
      <c r="I307" s="3"/>
      <c r="J307" s="3"/>
      <c r="K307" s="3"/>
      <c r="L307" s="3"/>
      <c r="M307" s="3"/>
      <c r="N307" s="3"/>
      <c r="O307" s="3"/>
      <c r="P307" s="3"/>
      <c r="Q307" s="3"/>
      <c r="R307" s="3"/>
    </row>
    <row r="308" spans="1:18" x14ac:dyDescent="0.3">
      <c r="A308" s="3"/>
      <c r="B308" s="3"/>
      <c r="C308" s="3"/>
      <c r="D308" s="3"/>
      <c r="E308" s="3"/>
      <c r="F308" s="3"/>
      <c r="G308" s="3"/>
      <c r="H308" s="3"/>
      <c r="I308" s="3"/>
      <c r="J308" s="3"/>
      <c r="K308" s="3"/>
      <c r="L308" s="3"/>
      <c r="M308" s="3"/>
      <c r="N308" s="3"/>
      <c r="O308" s="3"/>
      <c r="P308" s="3"/>
      <c r="Q308" s="3"/>
      <c r="R308" s="3"/>
    </row>
    <row r="309" spans="1:18" x14ac:dyDescent="0.3">
      <c r="A309" s="3"/>
      <c r="B309" s="3"/>
      <c r="C309" s="3"/>
      <c r="D309" s="3"/>
      <c r="E309" s="3"/>
      <c r="F309" s="3"/>
      <c r="G309" s="3"/>
      <c r="H309" s="3"/>
      <c r="I309" s="3"/>
      <c r="J309" s="3"/>
      <c r="K309" s="3"/>
      <c r="L309" s="3"/>
      <c r="M309" s="3"/>
      <c r="N309" s="3"/>
      <c r="O309" s="3"/>
      <c r="P309" s="3"/>
      <c r="Q309" s="3"/>
      <c r="R309" s="3"/>
    </row>
    <row r="310" spans="1:18" x14ac:dyDescent="0.3">
      <c r="A310" s="3"/>
      <c r="B310" s="3"/>
      <c r="C310" s="3"/>
      <c r="D310" s="3"/>
      <c r="E310" s="3"/>
      <c r="F310" s="3"/>
      <c r="G310" s="3"/>
      <c r="H310" s="3"/>
      <c r="I310" s="3"/>
      <c r="J310" s="3"/>
      <c r="K310" s="3"/>
      <c r="L310" s="3"/>
      <c r="M310" s="3"/>
      <c r="N310" s="3"/>
      <c r="O310" s="3"/>
      <c r="P310" s="3"/>
      <c r="Q310" s="3"/>
      <c r="R310" s="3"/>
    </row>
    <row r="311" spans="1:18" x14ac:dyDescent="0.3">
      <c r="A311" s="3"/>
      <c r="B311" s="3"/>
      <c r="C311" s="3"/>
      <c r="D311" s="3"/>
      <c r="E311" s="3"/>
      <c r="F311" s="3"/>
      <c r="G311" s="3"/>
      <c r="H311" s="3"/>
      <c r="I311" s="3"/>
      <c r="J311" s="3"/>
      <c r="K311" s="3"/>
      <c r="L311" s="3"/>
      <c r="M311" s="3"/>
      <c r="N311" s="3"/>
      <c r="O311" s="3"/>
      <c r="P311" s="3"/>
      <c r="Q311" s="3"/>
      <c r="R311" s="3"/>
    </row>
    <row r="312" spans="1:18" x14ac:dyDescent="0.3">
      <c r="A312" s="3"/>
      <c r="B312" s="3"/>
      <c r="C312" s="3"/>
      <c r="D312" s="3"/>
      <c r="E312" s="3"/>
      <c r="F312" s="3"/>
      <c r="G312" s="3"/>
      <c r="H312" s="3"/>
      <c r="I312" s="3"/>
      <c r="J312" s="3"/>
      <c r="K312" s="3"/>
      <c r="L312" s="3"/>
      <c r="M312" s="3"/>
      <c r="N312" s="3"/>
      <c r="O312" s="3"/>
      <c r="P312" s="3"/>
      <c r="Q312" s="3"/>
      <c r="R312" s="3"/>
    </row>
    <row r="313" spans="1:18" x14ac:dyDescent="0.3">
      <c r="A313" s="3"/>
      <c r="B313" s="3"/>
      <c r="C313" s="3"/>
      <c r="D313" s="3"/>
      <c r="E313" s="3"/>
      <c r="F313" s="3"/>
      <c r="G313" s="3"/>
      <c r="H313" s="3"/>
      <c r="I313" s="3"/>
      <c r="J313" s="3"/>
      <c r="K313" s="3"/>
      <c r="L313" s="3"/>
      <c r="M313" s="3"/>
      <c r="N313" s="3"/>
      <c r="O313" s="3"/>
      <c r="P313" s="3"/>
      <c r="Q313" s="3"/>
      <c r="R313" s="3"/>
    </row>
    <row r="314" spans="1:18" x14ac:dyDescent="0.3">
      <c r="A314" s="3"/>
      <c r="B314" s="3"/>
      <c r="C314" s="3"/>
      <c r="D314" s="3"/>
      <c r="E314" s="3"/>
      <c r="F314" s="3"/>
      <c r="G314" s="3"/>
      <c r="H314" s="3"/>
      <c r="I314" s="3"/>
      <c r="J314" s="3"/>
      <c r="K314" s="3"/>
      <c r="L314" s="3"/>
      <c r="M314" s="3"/>
      <c r="N314" s="3"/>
      <c r="O314" s="3"/>
      <c r="P314" s="3"/>
      <c r="Q314" s="3"/>
      <c r="R314" s="3"/>
    </row>
    <row r="315" spans="1:18" x14ac:dyDescent="0.3">
      <c r="A315" s="3"/>
      <c r="B315" s="3"/>
      <c r="C315" s="3"/>
      <c r="D315" s="3"/>
      <c r="E315" s="3"/>
      <c r="F315" s="3"/>
      <c r="G315" s="3"/>
      <c r="H315" s="3"/>
      <c r="I315" s="3"/>
      <c r="J315" s="3"/>
      <c r="K315" s="3"/>
      <c r="L315" s="3"/>
      <c r="M315" s="3"/>
      <c r="N315" s="3"/>
      <c r="O315" s="3"/>
      <c r="P315" s="3"/>
      <c r="Q315" s="3"/>
      <c r="R315" s="3"/>
    </row>
    <row r="316" spans="1:18" x14ac:dyDescent="0.3">
      <c r="A316" s="3"/>
      <c r="B316" s="3"/>
      <c r="C316" s="3"/>
      <c r="D316" s="3"/>
      <c r="E316" s="3"/>
      <c r="F316" s="3"/>
      <c r="G316" s="3"/>
      <c r="H316" s="3"/>
      <c r="I316" s="3"/>
      <c r="J316" s="3"/>
      <c r="K316" s="3"/>
      <c r="L316" s="3"/>
      <c r="M316" s="3"/>
      <c r="N316" s="3"/>
      <c r="O316" s="3"/>
      <c r="P316" s="3"/>
      <c r="Q316" s="3"/>
      <c r="R316" s="3"/>
    </row>
    <row r="317" spans="1:18" x14ac:dyDescent="0.3">
      <c r="A317" s="3"/>
      <c r="B317" s="3"/>
      <c r="C317" s="3"/>
      <c r="D317" s="3"/>
      <c r="E317" s="3"/>
      <c r="F317" s="3"/>
      <c r="G317" s="3"/>
      <c r="H317" s="3"/>
      <c r="I317" s="3"/>
      <c r="J317" s="3"/>
      <c r="K317" s="3"/>
      <c r="L317" s="3"/>
      <c r="M317" s="3"/>
      <c r="N317" s="3"/>
      <c r="O317" s="3"/>
      <c r="P317" s="3"/>
      <c r="Q317" s="3"/>
      <c r="R317" s="3"/>
    </row>
    <row r="318" spans="1:18" x14ac:dyDescent="0.3">
      <c r="A318" s="3"/>
      <c r="B318" s="3"/>
      <c r="C318" s="3"/>
      <c r="D318" s="3"/>
      <c r="E318" s="3"/>
      <c r="F318" s="3"/>
      <c r="G318" s="3"/>
      <c r="H318" s="3"/>
      <c r="I318" s="3"/>
      <c r="J318" s="3"/>
      <c r="K318" s="3"/>
      <c r="L318" s="3"/>
      <c r="M318" s="3"/>
      <c r="N318" s="3"/>
      <c r="O318" s="3"/>
      <c r="P318" s="3"/>
      <c r="Q318" s="3"/>
      <c r="R318" s="3"/>
    </row>
    <row r="319" spans="1:18" x14ac:dyDescent="0.3">
      <c r="A319" s="3"/>
      <c r="B319" s="3"/>
      <c r="C319" s="3"/>
      <c r="D319" s="3"/>
      <c r="E319" s="3"/>
      <c r="F319" s="3"/>
      <c r="G319" s="3"/>
      <c r="H319" s="3"/>
      <c r="I319" s="3"/>
      <c r="J319" s="3"/>
      <c r="K319" s="3"/>
      <c r="L319" s="3"/>
      <c r="M319" s="3"/>
      <c r="N319" s="3"/>
      <c r="O319" s="3"/>
      <c r="P319" s="3"/>
      <c r="Q319" s="3"/>
      <c r="R319" s="3"/>
    </row>
    <row r="320" spans="1:18" x14ac:dyDescent="0.3">
      <c r="A320" s="3"/>
      <c r="B320" s="3"/>
      <c r="C320" s="3"/>
      <c r="D320" s="3"/>
      <c r="E320" s="3"/>
      <c r="F320" s="3"/>
      <c r="G320" s="3"/>
      <c r="H320" s="3"/>
      <c r="I320" s="3"/>
      <c r="J320" s="3"/>
      <c r="K320" s="3"/>
      <c r="L320" s="3"/>
      <c r="M320" s="3"/>
      <c r="N320" s="3"/>
      <c r="O320" s="3"/>
      <c r="P320" s="3"/>
      <c r="Q320" s="3"/>
      <c r="R320" s="3"/>
    </row>
    <row r="321" spans="1:18" x14ac:dyDescent="0.3">
      <c r="A321" s="3"/>
      <c r="B321" s="3"/>
      <c r="C321" s="3"/>
      <c r="D321" s="3"/>
      <c r="E321" s="3"/>
      <c r="F321" s="3"/>
      <c r="G321" s="3"/>
      <c r="H321" s="3"/>
      <c r="I321" s="3"/>
      <c r="J321" s="3"/>
      <c r="K321" s="3"/>
      <c r="L321" s="3"/>
      <c r="M321" s="3"/>
      <c r="N321" s="3"/>
      <c r="O321" s="3"/>
      <c r="P321" s="3"/>
      <c r="Q321" s="3"/>
      <c r="R321" s="3"/>
    </row>
    <row r="322" spans="1:18" x14ac:dyDescent="0.3">
      <c r="A322" s="3"/>
      <c r="B322" s="3"/>
      <c r="C322" s="3"/>
      <c r="D322" s="3"/>
      <c r="E322" s="3"/>
      <c r="F322" s="3"/>
      <c r="G322" s="3"/>
      <c r="H322" s="3"/>
      <c r="I322" s="3"/>
      <c r="J322" s="3"/>
      <c r="K322" s="3"/>
      <c r="L322" s="3"/>
      <c r="M322" s="3"/>
      <c r="N322" s="3"/>
      <c r="O322" s="3"/>
      <c r="P322" s="3"/>
      <c r="Q322" s="3"/>
      <c r="R322" s="3"/>
    </row>
    <row r="323" spans="1:18" x14ac:dyDescent="0.3">
      <c r="A323" s="3"/>
      <c r="B323" s="3"/>
      <c r="C323" s="3"/>
      <c r="D323" s="3"/>
      <c r="E323" s="3"/>
      <c r="F323" s="3"/>
      <c r="G323" s="3"/>
      <c r="H323" s="3"/>
      <c r="I323" s="3"/>
      <c r="J323" s="3"/>
      <c r="K323" s="3"/>
      <c r="L323" s="3"/>
      <c r="M323" s="3"/>
      <c r="N323" s="3"/>
      <c r="O323" s="3"/>
      <c r="P323" s="3"/>
      <c r="Q323" s="3"/>
      <c r="R323" s="3"/>
    </row>
    <row r="324" spans="1:18" x14ac:dyDescent="0.3">
      <c r="A324" s="3"/>
      <c r="B324" s="3"/>
      <c r="C324" s="3"/>
      <c r="D324" s="3"/>
      <c r="E324" s="3"/>
      <c r="F324" s="3"/>
      <c r="G324" s="3"/>
      <c r="H324" s="3"/>
      <c r="I324" s="3"/>
      <c r="J324" s="3"/>
      <c r="K324" s="3"/>
      <c r="L324" s="3"/>
      <c r="M324" s="3"/>
      <c r="N324" s="3"/>
      <c r="O324" s="3"/>
      <c r="P324" s="3"/>
      <c r="Q324" s="3"/>
      <c r="R324" s="3"/>
    </row>
    <row r="325" spans="1:18" x14ac:dyDescent="0.3">
      <c r="A325" s="3"/>
      <c r="B325" s="3"/>
      <c r="C325" s="3"/>
      <c r="D325" s="3"/>
      <c r="E325" s="3"/>
      <c r="F325" s="3"/>
      <c r="G325" s="3"/>
      <c r="H325" s="3"/>
      <c r="I325" s="3"/>
      <c r="J325" s="3"/>
      <c r="K325" s="3"/>
      <c r="L325" s="3"/>
      <c r="M325" s="3"/>
      <c r="N325" s="3"/>
      <c r="O325" s="3"/>
      <c r="P325" s="3"/>
      <c r="Q325" s="3"/>
      <c r="R325" s="3"/>
    </row>
    <row r="326" spans="1:18" x14ac:dyDescent="0.3">
      <c r="A326" s="3"/>
      <c r="B326" s="3"/>
      <c r="C326" s="3"/>
      <c r="D326" s="3"/>
      <c r="E326" s="3"/>
      <c r="F326" s="3"/>
      <c r="G326" s="3"/>
      <c r="H326" s="3"/>
      <c r="I326" s="3"/>
      <c r="J326" s="3"/>
      <c r="K326" s="3"/>
      <c r="L326" s="3"/>
      <c r="M326" s="3"/>
      <c r="N326" s="3"/>
      <c r="O326" s="3"/>
      <c r="P326" s="3"/>
      <c r="Q326" s="3"/>
      <c r="R326" s="3"/>
    </row>
    <row r="327" spans="1:18" x14ac:dyDescent="0.3">
      <c r="A327" s="3"/>
      <c r="B327" s="3"/>
      <c r="C327" s="3"/>
      <c r="D327" s="3"/>
      <c r="E327" s="3"/>
      <c r="F327" s="3"/>
      <c r="G327" s="3"/>
      <c r="H327" s="3"/>
      <c r="I327" s="3"/>
      <c r="J327" s="3"/>
      <c r="K327" s="3"/>
      <c r="L327" s="3"/>
      <c r="M327" s="3"/>
      <c r="N327" s="3"/>
      <c r="O327" s="3"/>
      <c r="P327" s="3"/>
      <c r="Q327" s="3"/>
      <c r="R327" s="3"/>
    </row>
    <row r="328" spans="1:18" x14ac:dyDescent="0.3">
      <c r="A328" s="3"/>
      <c r="B328" s="3"/>
      <c r="C328" s="3"/>
      <c r="D328" s="3"/>
      <c r="E328" s="3"/>
      <c r="F328" s="3"/>
      <c r="G328" s="3"/>
      <c r="H328" s="3"/>
      <c r="I328" s="3"/>
      <c r="J328" s="3"/>
      <c r="K328" s="3"/>
      <c r="L328" s="3"/>
      <c r="M328" s="3"/>
      <c r="N328" s="3"/>
      <c r="O328" s="3"/>
      <c r="P328" s="3"/>
      <c r="Q328" s="3"/>
      <c r="R328" s="3"/>
    </row>
    <row r="329" spans="1:18" x14ac:dyDescent="0.3">
      <c r="A329" s="3"/>
      <c r="B329" s="3"/>
      <c r="C329" s="3"/>
      <c r="D329" s="3"/>
      <c r="E329" s="3"/>
      <c r="F329" s="3"/>
      <c r="G329" s="3"/>
      <c r="H329" s="3"/>
      <c r="I329" s="3"/>
      <c r="J329" s="3"/>
      <c r="K329" s="3"/>
      <c r="L329" s="3"/>
      <c r="M329" s="3"/>
      <c r="N329" s="3"/>
      <c r="O329" s="3"/>
      <c r="P329" s="3"/>
      <c r="Q329" s="3"/>
      <c r="R329" s="3"/>
    </row>
    <row r="330" spans="1:18" x14ac:dyDescent="0.3">
      <c r="A330" s="3"/>
      <c r="B330" s="3"/>
      <c r="C330" s="3"/>
      <c r="D330" s="3"/>
      <c r="E330" s="3"/>
      <c r="F330" s="3"/>
      <c r="G330" s="3"/>
      <c r="H330" s="3"/>
      <c r="I330" s="3"/>
      <c r="J330" s="3"/>
      <c r="K330" s="3"/>
      <c r="L330" s="3"/>
      <c r="M330" s="3"/>
      <c r="N330" s="3"/>
      <c r="O330" s="3"/>
      <c r="P330" s="3"/>
      <c r="Q330" s="3"/>
      <c r="R330" s="3"/>
    </row>
    <row r="331" spans="1:18" x14ac:dyDescent="0.3">
      <c r="A331" s="3"/>
      <c r="B331" s="3"/>
      <c r="C331" s="3"/>
      <c r="D331" s="3"/>
      <c r="E331" s="3"/>
      <c r="F331" s="3"/>
      <c r="G331" s="3"/>
      <c r="H331" s="3"/>
      <c r="I331" s="3"/>
      <c r="J331" s="3"/>
      <c r="K331" s="3"/>
      <c r="L331" s="3"/>
      <c r="M331" s="3"/>
      <c r="N331" s="3"/>
      <c r="O331" s="3"/>
      <c r="P331" s="3"/>
      <c r="Q331" s="3"/>
      <c r="R331" s="3"/>
    </row>
    <row r="332" spans="1:18" x14ac:dyDescent="0.3">
      <c r="A332" s="3"/>
      <c r="B332" s="3"/>
      <c r="C332" s="3"/>
      <c r="D332" s="3"/>
      <c r="E332" s="3"/>
      <c r="F332" s="3"/>
      <c r="G332" s="3"/>
      <c r="H332" s="3"/>
      <c r="I332" s="3"/>
      <c r="J332" s="3"/>
      <c r="K332" s="3"/>
      <c r="L332" s="3"/>
      <c r="M332" s="3"/>
      <c r="N332" s="3"/>
      <c r="O332" s="3"/>
      <c r="P332" s="3"/>
      <c r="Q332" s="3"/>
      <c r="R332" s="3"/>
    </row>
    <row r="333" spans="1:18" x14ac:dyDescent="0.3">
      <c r="A333" s="3"/>
      <c r="B333" s="3"/>
      <c r="C333" s="3"/>
      <c r="D333" s="3"/>
      <c r="E333" s="3"/>
      <c r="F333" s="3"/>
      <c r="G333" s="3"/>
      <c r="H333" s="3"/>
      <c r="I333" s="3"/>
      <c r="J333" s="3"/>
      <c r="K333" s="3"/>
      <c r="L333" s="3"/>
      <c r="M333" s="3"/>
      <c r="N333" s="3"/>
      <c r="O333" s="3"/>
      <c r="P333" s="3"/>
      <c r="Q333" s="3"/>
      <c r="R333" s="3"/>
    </row>
    <row r="334" spans="1:18" x14ac:dyDescent="0.3">
      <c r="A334" s="3"/>
      <c r="B334" s="3"/>
      <c r="C334" s="3"/>
      <c r="D334" s="3"/>
      <c r="E334" s="3"/>
      <c r="F334" s="3"/>
      <c r="G334" s="3"/>
      <c r="H334" s="3"/>
      <c r="I334" s="3"/>
      <c r="J334" s="3"/>
      <c r="K334" s="3"/>
      <c r="L334" s="3"/>
      <c r="M334" s="3"/>
      <c r="N334" s="3"/>
      <c r="O334" s="3"/>
      <c r="P334" s="3"/>
      <c r="Q334" s="3"/>
      <c r="R334" s="3"/>
    </row>
    <row r="335" spans="1:18" x14ac:dyDescent="0.3">
      <c r="A335" s="3"/>
      <c r="B335" s="3"/>
      <c r="C335" s="3"/>
      <c r="D335" s="3"/>
      <c r="E335" s="3"/>
      <c r="F335" s="3"/>
      <c r="G335" s="3"/>
      <c r="H335" s="3"/>
      <c r="I335" s="3"/>
      <c r="J335" s="3"/>
      <c r="K335" s="3"/>
      <c r="L335" s="3"/>
      <c r="M335" s="3"/>
      <c r="N335" s="3"/>
      <c r="O335" s="3"/>
      <c r="P335" s="3"/>
      <c r="Q335" s="3"/>
      <c r="R335" s="3"/>
    </row>
    <row r="336" spans="1:18" x14ac:dyDescent="0.3">
      <c r="A336" s="3"/>
      <c r="B336" s="3"/>
      <c r="C336" s="3"/>
      <c r="D336" s="3"/>
      <c r="E336" s="3"/>
      <c r="F336" s="3"/>
      <c r="G336" s="3"/>
      <c r="H336" s="3"/>
      <c r="I336" s="3"/>
      <c r="J336" s="3"/>
      <c r="K336" s="3"/>
      <c r="L336" s="3"/>
      <c r="M336" s="3"/>
      <c r="N336" s="3"/>
      <c r="O336" s="3"/>
      <c r="P336" s="3"/>
      <c r="Q336" s="3"/>
      <c r="R336" s="3"/>
    </row>
    <row r="337" spans="1:18" x14ac:dyDescent="0.3">
      <c r="A337" s="3"/>
      <c r="B337" s="3"/>
      <c r="C337" s="3"/>
      <c r="D337" s="3"/>
      <c r="E337" s="3"/>
      <c r="F337" s="3"/>
      <c r="G337" s="3"/>
      <c r="H337" s="3"/>
      <c r="I337" s="3"/>
      <c r="J337" s="3"/>
      <c r="K337" s="3"/>
      <c r="L337" s="3"/>
      <c r="M337" s="3"/>
      <c r="N337" s="3"/>
      <c r="O337" s="3"/>
      <c r="P337" s="3"/>
      <c r="Q337" s="3"/>
      <c r="R337" s="3"/>
    </row>
    <row r="338" spans="1:18" x14ac:dyDescent="0.3">
      <c r="A338" s="3"/>
      <c r="B338" s="3"/>
      <c r="C338" s="3"/>
      <c r="D338" s="3"/>
      <c r="E338" s="3"/>
      <c r="F338" s="3"/>
      <c r="G338" s="3"/>
      <c r="H338" s="3"/>
      <c r="I338" s="3"/>
      <c r="J338" s="3"/>
      <c r="K338" s="3"/>
      <c r="L338" s="3"/>
      <c r="M338" s="3"/>
      <c r="N338" s="3"/>
      <c r="O338" s="3"/>
      <c r="P338" s="3"/>
      <c r="Q338" s="3"/>
      <c r="R338" s="3"/>
    </row>
    <row r="339" spans="1:18" x14ac:dyDescent="0.3">
      <c r="A339" s="3"/>
      <c r="B339" s="3"/>
      <c r="C339" s="3"/>
      <c r="D339" s="3"/>
      <c r="E339" s="3"/>
      <c r="F339" s="3"/>
      <c r="G339" s="3"/>
      <c r="H339" s="3"/>
      <c r="I339" s="3"/>
      <c r="J339" s="3"/>
      <c r="K339" s="3"/>
      <c r="L339" s="3"/>
      <c r="M339" s="3"/>
      <c r="N339" s="3"/>
      <c r="O339" s="3"/>
      <c r="P339" s="3"/>
      <c r="Q339" s="3"/>
      <c r="R339" s="3"/>
    </row>
    <row r="340" spans="1:18" x14ac:dyDescent="0.3">
      <c r="A340" s="3"/>
      <c r="B340" s="3"/>
      <c r="C340" s="3"/>
      <c r="D340" s="3"/>
      <c r="E340" s="3"/>
      <c r="F340" s="3"/>
      <c r="G340" s="3"/>
      <c r="H340" s="3"/>
      <c r="I340" s="3"/>
      <c r="J340" s="3"/>
      <c r="K340" s="3"/>
      <c r="L340" s="3"/>
      <c r="M340" s="3"/>
      <c r="N340" s="3"/>
      <c r="O340" s="3"/>
      <c r="P340" s="3"/>
      <c r="Q340" s="3"/>
      <c r="R340" s="3"/>
    </row>
    <row r="341" spans="1:18" x14ac:dyDescent="0.3">
      <c r="A341" s="3"/>
      <c r="B341" s="3"/>
      <c r="C341" s="3"/>
      <c r="D341" s="3"/>
      <c r="E341" s="3"/>
      <c r="F341" s="3"/>
      <c r="G341" s="3"/>
      <c r="H341" s="3"/>
      <c r="I341" s="3"/>
      <c r="J341" s="3"/>
      <c r="K341" s="3"/>
      <c r="L341" s="3"/>
      <c r="M341" s="3"/>
      <c r="N341" s="3"/>
      <c r="O341" s="3"/>
      <c r="P341" s="3"/>
      <c r="Q341" s="3"/>
      <c r="R341" s="3"/>
    </row>
    <row r="342" spans="1:18" x14ac:dyDescent="0.3">
      <c r="A342" s="3"/>
      <c r="B342" s="3"/>
      <c r="C342" s="3"/>
      <c r="D342" s="3"/>
      <c r="E342" s="3"/>
      <c r="F342" s="3"/>
      <c r="G342" s="3"/>
      <c r="H342" s="3"/>
      <c r="I342" s="3"/>
      <c r="J342" s="3"/>
      <c r="K342" s="3"/>
      <c r="L342" s="3"/>
      <c r="M342" s="3"/>
      <c r="N342" s="3"/>
      <c r="O342" s="3"/>
      <c r="P342" s="3"/>
      <c r="Q342" s="3"/>
      <c r="R342" s="3"/>
    </row>
    <row r="343" spans="1:18" x14ac:dyDescent="0.3">
      <c r="A343" s="3"/>
      <c r="B343" s="3"/>
      <c r="C343" s="3"/>
      <c r="D343" s="3"/>
      <c r="E343" s="3"/>
      <c r="F343" s="3"/>
      <c r="G343" s="3"/>
      <c r="H343" s="3"/>
      <c r="I343" s="3"/>
      <c r="J343" s="3"/>
      <c r="K343" s="3"/>
      <c r="L343" s="3"/>
      <c r="M343" s="3"/>
      <c r="N343" s="3"/>
      <c r="O343" s="3"/>
      <c r="P343" s="3"/>
      <c r="Q343" s="3"/>
      <c r="R343" s="3"/>
    </row>
    <row r="344" spans="1:18" x14ac:dyDescent="0.3">
      <c r="A344" s="3"/>
      <c r="B344" s="3"/>
      <c r="C344" s="3"/>
      <c r="D344" s="3"/>
      <c r="E344" s="3"/>
      <c r="F344" s="3"/>
      <c r="G344" s="3"/>
      <c r="H344" s="3"/>
      <c r="I344" s="3"/>
      <c r="J344" s="3"/>
      <c r="K344" s="3"/>
      <c r="L344" s="3"/>
      <c r="M344" s="3"/>
      <c r="N344" s="3"/>
      <c r="O344" s="3"/>
      <c r="P344" s="3"/>
      <c r="Q344" s="3"/>
      <c r="R344" s="3"/>
    </row>
    <row r="345" spans="1:18" x14ac:dyDescent="0.3">
      <c r="A345" s="3"/>
      <c r="B345" s="3"/>
      <c r="C345" s="3"/>
      <c r="D345" s="3"/>
      <c r="E345" s="3"/>
      <c r="F345" s="3"/>
      <c r="G345" s="3"/>
      <c r="H345" s="3"/>
      <c r="I345" s="3"/>
      <c r="J345" s="3"/>
      <c r="K345" s="3"/>
      <c r="L345" s="3"/>
      <c r="M345" s="3"/>
      <c r="N345" s="3"/>
      <c r="O345" s="3"/>
      <c r="P345" s="3"/>
      <c r="Q345" s="3"/>
      <c r="R345" s="3"/>
    </row>
    <row r="346" spans="1:18" x14ac:dyDescent="0.3">
      <c r="A346" s="3"/>
      <c r="B346" s="3"/>
      <c r="C346" s="3"/>
      <c r="D346" s="3"/>
      <c r="E346" s="3"/>
      <c r="F346" s="3"/>
      <c r="G346" s="3"/>
      <c r="H346" s="3"/>
      <c r="I346" s="3"/>
      <c r="J346" s="3"/>
      <c r="K346" s="3"/>
      <c r="L346" s="3"/>
      <c r="M346" s="3"/>
      <c r="N346" s="3"/>
      <c r="O346" s="3"/>
      <c r="P346" s="3"/>
      <c r="Q346" s="3"/>
      <c r="R346" s="3"/>
    </row>
    <row r="347" spans="1:18" x14ac:dyDescent="0.3">
      <c r="A347" s="3"/>
      <c r="B347" s="3"/>
      <c r="C347" s="3"/>
      <c r="D347" s="3"/>
      <c r="E347" s="3"/>
      <c r="F347" s="3"/>
      <c r="G347" s="3"/>
      <c r="H347" s="3"/>
      <c r="I347" s="3"/>
      <c r="J347" s="3"/>
      <c r="K347" s="3"/>
      <c r="L347" s="3"/>
      <c r="M347" s="3"/>
      <c r="N347" s="3"/>
      <c r="O347" s="3"/>
      <c r="P347" s="3"/>
      <c r="Q347" s="3"/>
      <c r="R347" s="3"/>
    </row>
    <row r="348" spans="1:18" x14ac:dyDescent="0.3">
      <c r="A348" s="3"/>
      <c r="B348" s="3"/>
      <c r="C348" s="3"/>
      <c r="D348" s="3"/>
      <c r="E348" s="3"/>
      <c r="F348" s="3"/>
      <c r="G348" s="3"/>
      <c r="H348" s="3"/>
      <c r="I348" s="3"/>
      <c r="J348" s="3"/>
      <c r="K348" s="3"/>
      <c r="L348" s="3"/>
      <c r="M348" s="3"/>
      <c r="N348" s="3"/>
      <c r="O348" s="3"/>
      <c r="P348" s="3"/>
      <c r="Q348" s="3"/>
      <c r="R348" s="3"/>
    </row>
    <row r="349" spans="1:18" x14ac:dyDescent="0.3">
      <c r="A349" s="3"/>
      <c r="B349" s="3"/>
      <c r="C349" s="3"/>
      <c r="D349" s="3"/>
      <c r="E349" s="3"/>
      <c r="F349" s="3"/>
      <c r="G349" s="3"/>
      <c r="H349" s="3"/>
      <c r="I349" s="3"/>
      <c r="J349" s="3"/>
      <c r="K349" s="3"/>
      <c r="L349" s="3"/>
      <c r="M349" s="3"/>
      <c r="N349" s="3"/>
      <c r="O349" s="3"/>
      <c r="P349" s="3"/>
      <c r="Q349" s="3"/>
      <c r="R349" s="3"/>
    </row>
    <row r="350" spans="1:18" x14ac:dyDescent="0.3">
      <c r="A350" s="3"/>
      <c r="B350" s="3"/>
      <c r="C350" s="3"/>
      <c r="D350" s="3"/>
      <c r="E350" s="3"/>
      <c r="F350" s="3"/>
      <c r="G350" s="3"/>
      <c r="H350" s="3"/>
      <c r="I350" s="3"/>
      <c r="J350" s="3"/>
      <c r="K350" s="3"/>
      <c r="L350" s="3"/>
      <c r="M350" s="3"/>
      <c r="N350" s="3"/>
      <c r="O350" s="3"/>
      <c r="P350" s="3"/>
      <c r="Q350" s="3"/>
      <c r="R350" s="3"/>
    </row>
    <row r="351" spans="1:18" x14ac:dyDescent="0.3">
      <c r="A351" s="3"/>
      <c r="B351" s="3"/>
      <c r="C351" s="3"/>
      <c r="D351" s="3"/>
      <c r="E351" s="3"/>
      <c r="F351" s="3"/>
      <c r="G351" s="3"/>
      <c r="H351" s="3"/>
      <c r="I351" s="3"/>
      <c r="J351" s="3"/>
      <c r="K351" s="3"/>
      <c r="L351" s="3"/>
      <c r="M351" s="3"/>
      <c r="N351" s="3"/>
      <c r="O351" s="3"/>
      <c r="P351" s="3"/>
      <c r="Q351" s="3"/>
      <c r="R351" s="3"/>
    </row>
    <row r="352" spans="1:18" x14ac:dyDescent="0.3">
      <c r="A352" s="3"/>
      <c r="B352" s="3"/>
      <c r="C352" s="3"/>
      <c r="D352" s="3"/>
      <c r="E352" s="3"/>
      <c r="F352" s="3"/>
      <c r="G352" s="3"/>
      <c r="H352" s="3"/>
      <c r="I352" s="3"/>
      <c r="J352" s="3"/>
      <c r="K352" s="3"/>
      <c r="L352" s="3"/>
      <c r="M352" s="3"/>
      <c r="N352" s="3"/>
      <c r="O352" s="3"/>
      <c r="P352" s="3"/>
      <c r="Q352" s="3"/>
      <c r="R352" s="3"/>
    </row>
    <row r="353" spans="1:18" x14ac:dyDescent="0.3">
      <c r="A353" s="3"/>
      <c r="B353" s="3"/>
      <c r="C353" s="3"/>
      <c r="D353" s="3"/>
      <c r="E353" s="3"/>
      <c r="F353" s="3"/>
      <c r="G353" s="3"/>
      <c r="H353" s="3"/>
      <c r="I353" s="3"/>
      <c r="J353" s="3"/>
      <c r="K353" s="3"/>
      <c r="L353" s="3"/>
      <c r="M353" s="3"/>
      <c r="N353" s="3"/>
      <c r="O353" s="3"/>
      <c r="P353" s="3"/>
      <c r="Q353" s="3"/>
      <c r="R353" s="3"/>
    </row>
    <row r="354" spans="1:18" x14ac:dyDescent="0.3">
      <c r="A354" s="3"/>
      <c r="B354" s="3"/>
      <c r="C354" s="3"/>
      <c r="D354" s="3"/>
      <c r="E354" s="3"/>
      <c r="F354" s="3"/>
      <c r="G354" s="3"/>
      <c r="H354" s="3"/>
      <c r="I354" s="3"/>
      <c r="J354" s="3"/>
      <c r="K354" s="3"/>
      <c r="L354" s="3"/>
      <c r="M354" s="3"/>
      <c r="N354" s="3"/>
      <c r="O354" s="3"/>
      <c r="P354" s="3"/>
      <c r="Q354" s="3"/>
      <c r="R354" s="3"/>
    </row>
    <row r="355" spans="1:18" x14ac:dyDescent="0.3">
      <c r="A355" s="3"/>
      <c r="B355" s="3"/>
      <c r="C355" s="3"/>
      <c r="D355" s="3"/>
      <c r="E355" s="3"/>
      <c r="F355" s="3"/>
      <c r="G355" s="3"/>
      <c r="H355" s="3"/>
      <c r="I355" s="3"/>
      <c r="J355" s="3"/>
      <c r="K355" s="3"/>
      <c r="L355" s="3"/>
      <c r="M355" s="3"/>
      <c r="N355" s="3"/>
      <c r="O355" s="3"/>
      <c r="P355" s="3"/>
      <c r="Q355" s="3"/>
      <c r="R355" s="3"/>
    </row>
    <row r="356" spans="1:18" x14ac:dyDescent="0.3">
      <c r="A356" s="3"/>
      <c r="B356" s="3"/>
      <c r="C356" s="3"/>
      <c r="D356" s="3"/>
      <c r="E356" s="3"/>
      <c r="F356" s="3"/>
      <c r="G356" s="3"/>
      <c r="H356" s="3"/>
      <c r="I356" s="3"/>
      <c r="J356" s="3"/>
      <c r="K356" s="3"/>
      <c r="L356" s="3"/>
      <c r="M356" s="3"/>
      <c r="N356" s="3"/>
      <c r="O356" s="3"/>
      <c r="P356" s="3"/>
      <c r="Q356" s="3"/>
      <c r="R356" s="3"/>
    </row>
    <row r="357" spans="1:18" x14ac:dyDescent="0.3">
      <c r="A357" s="3"/>
      <c r="B357" s="3"/>
      <c r="C357" s="3"/>
      <c r="D357" s="3"/>
      <c r="E357" s="3"/>
      <c r="F357" s="3"/>
      <c r="G357" s="3"/>
      <c r="H357" s="3"/>
      <c r="I357" s="3"/>
      <c r="J357" s="3"/>
      <c r="K357" s="3"/>
      <c r="L357" s="3"/>
      <c r="M357" s="3"/>
      <c r="N357" s="3"/>
      <c r="O357" s="3"/>
      <c r="P357" s="3"/>
      <c r="Q357" s="3"/>
      <c r="R357" s="3"/>
    </row>
    <row r="358" spans="1:18" x14ac:dyDescent="0.3">
      <c r="A358" s="3"/>
      <c r="B358" s="3"/>
      <c r="C358" s="3"/>
      <c r="D358" s="3"/>
      <c r="E358" s="3"/>
      <c r="F358" s="3"/>
      <c r="G358" s="3"/>
      <c r="H358" s="3"/>
      <c r="I358" s="3"/>
      <c r="J358" s="3"/>
      <c r="K358" s="3"/>
      <c r="L358" s="3"/>
      <c r="M358" s="3"/>
      <c r="N358" s="3"/>
      <c r="O358" s="3"/>
      <c r="P358" s="3"/>
      <c r="Q358" s="3"/>
      <c r="R358" s="3"/>
    </row>
    <row r="359" spans="1:18" x14ac:dyDescent="0.3">
      <c r="A359" s="3"/>
      <c r="B359" s="3"/>
      <c r="C359" s="3"/>
      <c r="D359" s="3"/>
      <c r="E359" s="3"/>
      <c r="F359" s="3"/>
      <c r="G359" s="3"/>
      <c r="H359" s="3"/>
      <c r="I359" s="3"/>
      <c r="J359" s="3"/>
      <c r="K359" s="3"/>
      <c r="L359" s="3"/>
      <c r="M359" s="3"/>
      <c r="N359" s="3"/>
      <c r="O359" s="3"/>
      <c r="P359" s="3"/>
      <c r="Q359" s="3"/>
      <c r="R359" s="3"/>
    </row>
    <row r="360" spans="1:18" x14ac:dyDescent="0.3">
      <c r="A360" s="3"/>
      <c r="B360" s="3"/>
      <c r="C360" s="3"/>
      <c r="D360" s="3"/>
      <c r="E360" s="3"/>
      <c r="F360" s="3"/>
      <c r="G360" s="3"/>
      <c r="H360" s="3"/>
      <c r="I360" s="3"/>
      <c r="J360" s="3"/>
      <c r="K360" s="3"/>
      <c r="L360" s="3"/>
      <c r="M360" s="3"/>
      <c r="N360" s="3"/>
      <c r="O360" s="3"/>
      <c r="P360" s="3"/>
      <c r="Q360" s="3"/>
      <c r="R360" s="3"/>
    </row>
    <row r="361" spans="1:18" x14ac:dyDescent="0.3">
      <c r="A361" s="3"/>
      <c r="B361" s="3"/>
      <c r="C361" s="3"/>
      <c r="D361" s="3"/>
      <c r="E361" s="3"/>
      <c r="F361" s="3"/>
      <c r="G361" s="3"/>
      <c r="H361" s="3"/>
      <c r="I361" s="3"/>
      <c r="J361" s="3"/>
      <c r="K361" s="3"/>
      <c r="L361" s="3"/>
      <c r="M361" s="3"/>
      <c r="N361" s="3"/>
      <c r="O361" s="3"/>
      <c r="P361" s="3"/>
      <c r="Q361" s="3"/>
      <c r="R361" s="3"/>
    </row>
    <row r="362" spans="1:18" x14ac:dyDescent="0.3">
      <c r="A362" s="3"/>
      <c r="B362" s="3"/>
      <c r="C362" s="3"/>
      <c r="D362" s="3"/>
      <c r="E362" s="3"/>
      <c r="F362" s="3"/>
      <c r="G362" s="3"/>
      <c r="H362" s="3"/>
      <c r="I362" s="3"/>
      <c r="J362" s="3"/>
      <c r="K362" s="3"/>
      <c r="L362" s="3"/>
      <c r="M362" s="3"/>
      <c r="N362" s="3"/>
      <c r="O362" s="3"/>
      <c r="P362" s="3"/>
      <c r="Q362" s="3"/>
      <c r="R362" s="3"/>
    </row>
    <row r="363" spans="1:18" x14ac:dyDescent="0.3">
      <c r="A363" s="3"/>
      <c r="B363" s="3"/>
      <c r="C363" s="3"/>
      <c r="D363" s="3"/>
      <c r="E363" s="3"/>
      <c r="F363" s="3"/>
      <c r="G363" s="3"/>
      <c r="H363" s="3"/>
      <c r="I363" s="3"/>
      <c r="J363" s="3"/>
      <c r="K363" s="3"/>
      <c r="L363" s="3"/>
      <c r="M363" s="3"/>
      <c r="N363" s="3"/>
      <c r="O363" s="3"/>
      <c r="P363" s="3"/>
      <c r="Q363" s="3"/>
      <c r="R363" s="3"/>
    </row>
    <row r="364" spans="1:18" x14ac:dyDescent="0.3">
      <c r="A364" s="3"/>
      <c r="B364" s="3"/>
      <c r="C364" s="3"/>
      <c r="D364" s="3"/>
      <c r="E364" s="3"/>
      <c r="F364" s="3"/>
      <c r="G364" s="3"/>
      <c r="H364" s="3"/>
      <c r="I364" s="3"/>
      <c r="J364" s="3"/>
      <c r="K364" s="3"/>
      <c r="L364" s="3"/>
      <c r="M364" s="3"/>
      <c r="N364" s="3"/>
      <c r="O364" s="3"/>
      <c r="P364" s="3"/>
      <c r="Q364" s="3"/>
      <c r="R364" s="3"/>
    </row>
    <row r="365" spans="1:18" x14ac:dyDescent="0.3">
      <c r="A365" s="3"/>
      <c r="B365" s="3"/>
      <c r="C365" s="3"/>
      <c r="D365" s="3"/>
      <c r="E365" s="3"/>
      <c r="F365" s="3"/>
      <c r="G365" s="3"/>
      <c r="H365" s="3"/>
      <c r="I365" s="3"/>
      <c r="J365" s="3"/>
      <c r="K365" s="3"/>
      <c r="L365" s="3"/>
      <c r="M365" s="3"/>
      <c r="N365" s="3"/>
      <c r="O365" s="3"/>
      <c r="P365" s="3"/>
      <c r="Q365" s="3"/>
      <c r="R365" s="3"/>
    </row>
    <row r="366" spans="1:18" x14ac:dyDescent="0.3">
      <c r="A366" s="3"/>
      <c r="B366" s="3"/>
      <c r="C366" s="3"/>
      <c r="D366" s="3"/>
      <c r="E366" s="3"/>
      <c r="F366" s="3"/>
      <c r="G366" s="3"/>
      <c r="H366" s="3"/>
      <c r="I366" s="3"/>
      <c r="J366" s="3"/>
      <c r="K366" s="3"/>
      <c r="L366" s="3"/>
      <c r="M366" s="3"/>
      <c r="N366" s="3"/>
      <c r="O366" s="3"/>
      <c r="P366" s="3"/>
      <c r="Q366" s="3"/>
      <c r="R366" s="3"/>
    </row>
    <row r="367" spans="1:18" x14ac:dyDescent="0.3">
      <c r="A367" s="3"/>
      <c r="B367" s="3"/>
      <c r="C367" s="3"/>
      <c r="D367" s="3"/>
      <c r="E367" s="3"/>
      <c r="F367" s="3"/>
      <c r="G367" s="3"/>
      <c r="H367" s="3"/>
      <c r="I367" s="3"/>
      <c r="J367" s="3"/>
      <c r="K367" s="3"/>
      <c r="L367" s="3"/>
      <c r="M367" s="3"/>
      <c r="N367" s="3"/>
      <c r="O367" s="3"/>
      <c r="P367" s="3"/>
      <c r="Q367" s="3"/>
      <c r="R367" s="3"/>
    </row>
    <row r="368" spans="1:18" x14ac:dyDescent="0.3">
      <c r="A368" s="3"/>
      <c r="B368" s="3"/>
      <c r="C368" s="3"/>
      <c r="D368" s="3"/>
      <c r="E368" s="3"/>
      <c r="F368" s="3"/>
      <c r="G368" s="3"/>
      <c r="H368" s="3"/>
      <c r="I368" s="3"/>
      <c r="J368" s="3"/>
      <c r="K368" s="3"/>
      <c r="L368" s="3"/>
      <c r="M368" s="3"/>
      <c r="N368" s="3"/>
      <c r="O368" s="3"/>
      <c r="P368" s="3"/>
      <c r="Q368" s="3"/>
      <c r="R368" s="3"/>
    </row>
    <row r="369" spans="1:18" x14ac:dyDescent="0.3">
      <c r="A369" s="3"/>
      <c r="B369" s="3"/>
      <c r="C369" s="3"/>
      <c r="D369" s="3"/>
      <c r="E369" s="3"/>
      <c r="F369" s="3"/>
      <c r="G369" s="3"/>
      <c r="H369" s="3"/>
      <c r="I369" s="3"/>
      <c r="J369" s="3"/>
      <c r="K369" s="3"/>
      <c r="L369" s="3"/>
      <c r="M369" s="3"/>
      <c r="N369" s="3"/>
      <c r="O369" s="3"/>
      <c r="P369" s="3"/>
      <c r="Q369" s="3"/>
      <c r="R369" s="3"/>
    </row>
    <row r="370" spans="1:18" x14ac:dyDescent="0.3">
      <c r="A370" s="3"/>
      <c r="B370" s="3"/>
      <c r="C370" s="3"/>
      <c r="D370" s="3"/>
      <c r="E370" s="3"/>
      <c r="F370" s="3"/>
      <c r="G370" s="3"/>
      <c r="H370" s="3"/>
      <c r="I370" s="3"/>
      <c r="J370" s="3"/>
      <c r="K370" s="3"/>
      <c r="L370" s="3"/>
      <c r="M370" s="3"/>
      <c r="N370" s="3"/>
      <c r="O370" s="3"/>
      <c r="P370" s="3"/>
      <c r="Q370" s="3"/>
      <c r="R370" s="3"/>
    </row>
    <row r="371" spans="1:18" x14ac:dyDescent="0.3">
      <c r="A371" s="3"/>
      <c r="B371" s="3"/>
      <c r="C371" s="3"/>
      <c r="D371" s="3"/>
      <c r="E371" s="3"/>
      <c r="F371" s="3"/>
      <c r="G371" s="3"/>
      <c r="H371" s="3"/>
      <c r="I371" s="3"/>
      <c r="J371" s="3"/>
      <c r="K371" s="3"/>
      <c r="L371" s="3"/>
      <c r="M371" s="3"/>
      <c r="N371" s="3"/>
      <c r="O371" s="3"/>
      <c r="P371" s="3"/>
      <c r="Q371" s="3"/>
      <c r="R371" s="3"/>
    </row>
    <row r="372" spans="1:18" x14ac:dyDescent="0.3">
      <c r="A372" s="3"/>
      <c r="B372" s="3"/>
      <c r="C372" s="3"/>
      <c r="D372" s="3"/>
      <c r="E372" s="3"/>
      <c r="F372" s="3"/>
      <c r="G372" s="3"/>
      <c r="H372" s="3"/>
      <c r="I372" s="3"/>
      <c r="J372" s="3"/>
      <c r="K372" s="3"/>
      <c r="L372" s="3"/>
      <c r="M372" s="3"/>
      <c r="N372" s="3"/>
      <c r="O372" s="3"/>
      <c r="P372" s="3"/>
      <c r="Q372" s="3"/>
      <c r="R372" s="3"/>
    </row>
    <row r="373" spans="1:18" x14ac:dyDescent="0.3">
      <c r="A373" s="3"/>
      <c r="B373" s="3"/>
      <c r="C373" s="3"/>
      <c r="D373" s="3"/>
      <c r="E373" s="3"/>
      <c r="F373" s="3"/>
      <c r="G373" s="3"/>
      <c r="H373" s="3"/>
      <c r="I373" s="3"/>
      <c r="J373" s="3"/>
      <c r="K373" s="3"/>
      <c r="L373" s="3"/>
      <c r="M373" s="3"/>
      <c r="N373" s="3"/>
      <c r="O373" s="3"/>
      <c r="P373" s="3"/>
      <c r="Q373" s="3"/>
      <c r="R373" s="3"/>
    </row>
    <row r="374" spans="1:18" x14ac:dyDescent="0.3">
      <c r="A374" s="3"/>
      <c r="B374" s="3"/>
      <c r="C374" s="3"/>
      <c r="D374" s="3"/>
      <c r="E374" s="3"/>
      <c r="F374" s="3"/>
      <c r="G374" s="3"/>
      <c r="H374" s="3"/>
      <c r="I374" s="3"/>
      <c r="J374" s="3"/>
      <c r="K374" s="3"/>
      <c r="L374" s="3"/>
      <c r="M374" s="3"/>
      <c r="N374" s="3"/>
      <c r="O374" s="3"/>
      <c r="P374" s="3"/>
      <c r="Q374" s="3"/>
      <c r="R374" s="3"/>
    </row>
    <row r="375" spans="1:18" x14ac:dyDescent="0.3">
      <c r="A375" s="3"/>
      <c r="B375" s="3"/>
      <c r="C375" s="3"/>
      <c r="D375" s="3"/>
      <c r="E375" s="3"/>
      <c r="F375" s="3"/>
      <c r="G375" s="3"/>
      <c r="H375" s="3"/>
      <c r="I375" s="3"/>
      <c r="J375" s="3"/>
      <c r="K375" s="3"/>
      <c r="L375" s="3"/>
      <c r="M375" s="3"/>
      <c r="N375" s="3"/>
      <c r="O375" s="3"/>
      <c r="P375" s="3"/>
      <c r="Q375" s="3"/>
      <c r="R375" s="3"/>
    </row>
    <row r="376" spans="1:18" x14ac:dyDescent="0.3">
      <c r="A376" s="3"/>
      <c r="B376" s="3"/>
      <c r="C376" s="3"/>
      <c r="D376" s="3"/>
      <c r="E376" s="3"/>
      <c r="F376" s="3"/>
      <c r="G376" s="3"/>
      <c r="H376" s="3"/>
      <c r="I376" s="3"/>
      <c r="J376" s="3"/>
      <c r="K376" s="3"/>
      <c r="L376" s="3"/>
      <c r="M376" s="3"/>
      <c r="N376" s="3"/>
      <c r="O376" s="3"/>
      <c r="P376" s="3"/>
      <c r="Q376" s="3"/>
      <c r="R376" s="3"/>
    </row>
    <row r="377" spans="1:18" x14ac:dyDescent="0.3">
      <c r="A377" s="3"/>
      <c r="B377" s="3"/>
      <c r="C377" s="3"/>
      <c r="D377" s="3"/>
      <c r="E377" s="3"/>
      <c r="F377" s="3"/>
      <c r="G377" s="3"/>
      <c r="H377" s="3"/>
      <c r="I377" s="3"/>
      <c r="J377" s="3"/>
      <c r="K377" s="3"/>
      <c r="L377" s="3"/>
      <c r="M377" s="3"/>
      <c r="N377" s="3"/>
      <c r="O377" s="3"/>
      <c r="P377" s="3"/>
      <c r="Q377" s="3"/>
      <c r="R377" s="3"/>
    </row>
    <row r="378" spans="1:18" x14ac:dyDescent="0.3">
      <c r="A378" s="3"/>
      <c r="B378" s="3"/>
      <c r="C378" s="3"/>
      <c r="D378" s="3"/>
      <c r="E378" s="3"/>
      <c r="F378" s="3"/>
      <c r="G378" s="3"/>
      <c r="H378" s="3"/>
      <c r="I378" s="3"/>
      <c r="J378" s="3"/>
      <c r="K378" s="3"/>
      <c r="L378" s="3"/>
      <c r="M378" s="3"/>
      <c r="N378" s="3"/>
      <c r="O378" s="3"/>
      <c r="P378" s="3"/>
      <c r="Q378" s="3"/>
      <c r="R378" s="3"/>
    </row>
    <row r="379" spans="1:18" x14ac:dyDescent="0.3">
      <c r="A379" s="3"/>
      <c r="B379" s="3"/>
      <c r="C379" s="3"/>
      <c r="D379" s="3"/>
      <c r="E379" s="3"/>
      <c r="F379" s="3"/>
      <c r="G379" s="3"/>
      <c r="H379" s="3"/>
      <c r="I379" s="3"/>
      <c r="J379" s="3"/>
      <c r="K379" s="3"/>
      <c r="L379" s="3"/>
      <c r="M379" s="3"/>
      <c r="N379" s="3"/>
      <c r="O379" s="3"/>
      <c r="P379" s="3"/>
      <c r="Q379" s="3"/>
      <c r="R379" s="3"/>
    </row>
    <row r="380" spans="1:18" x14ac:dyDescent="0.3">
      <c r="A380" s="3"/>
      <c r="B380" s="3"/>
      <c r="C380" s="3"/>
      <c r="D380" s="3"/>
      <c r="E380" s="3"/>
      <c r="F380" s="3"/>
      <c r="G380" s="3"/>
      <c r="H380" s="3"/>
      <c r="I380" s="3"/>
      <c r="J380" s="3"/>
      <c r="K380" s="3"/>
      <c r="L380" s="3"/>
      <c r="M380" s="3"/>
      <c r="N380" s="3"/>
      <c r="O380" s="3"/>
      <c r="P380" s="3"/>
      <c r="Q380" s="3"/>
      <c r="R380" s="3"/>
    </row>
    <row r="381" spans="1:18" x14ac:dyDescent="0.3">
      <c r="A381" s="3"/>
      <c r="B381" s="3"/>
      <c r="C381" s="3"/>
      <c r="D381" s="3"/>
      <c r="E381" s="3"/>
      <c r="F381" s="3"/>
      <c r="G381" s="3"/>
      <c r="H381" s="3"/>
      <c r="I381" s="3"/>
      <c r="J381" s="3"/>
      <c r="K381" s="3"/>
      <c r="L381" s="3"/>
      <c r="M381" s="3"/>
      <c r="N381" s="3"/>
      <c r="O381" s="3"/>
      <c r="P381" s="3"/>
      <c r="Q381" s="3"/>
      <c r="R381" s="3"/>
    </row>
    <row r="382" spans="1:18" x14ac:dyDescent="0.3">
      <c r="A382" s="3"/>
      <c r="B382" s="3"/>
      <c r="C382" s="3"/>
      <c r="D382" s="3"/>
      <c r="E382" s="3"/>
      <c r="F382" s="3"/>
      <c r="G382" s="3"/>
      <c r="H382" s="3"/>
      <c r="I382" s="3"/>
      <c r="J382" s="3"/>
      <c r="K382" s="3"/>
      <c r="L382" s="3"/>
      <c r="M382" s="3"/>
      <c r="N382" s="3"/>
      <c r="O382" s="3"/>
      <c r="P382" s="3"/>
      <c r="Q382" s="3"/>
      <c r="R382" s="3"/>
    </row>
    <row r="383" spans="1:18" x14ac:dyDescent="0.3">
      <c r="A383" s="3"/>
      <c r="B383" s="3"/>
      <c r="C383" s="3"/>
      <c r="D383" s="3"/>
      <c r="E383" s="3"/>
      <c r="F383" s="3"/>
      <c r="G383" s="3"/>
      <c r="H383" s="3"/>
      <c r="I383" s="3"/>
      <c r="J383" s="3"/>
      <c r="K383" s="3"/>
      <c r="L383" s="3"/>
      <c r="M383" s="3"/>
      <c r="N383" s="3"/>
      <c r="O383" s="3"/>
      <c r="P383" s="3"/>
      <c r="Q383" s="3"/>
      <c r="R383" s="3"/>
    </row>
    <row r="384" spans="1:18" x14ac:dyDescent="0.3">
      <c r="A384" s="3"/>
      <c r="B384" s="3"/>
      <c r="C384" s="3"/>
      <c r="D384" s="3"/>
      <c r="E384" s="3"/>
      <c r="F384" s="3"/>
      <c r="G384" s="3"/>
      <c r="H384" s="3"/>
      <c r="I384" s="3"/>
      <c r="J384" s="3"/>
      <c r="K384" s="3"/>
      <c r="L384" s="3"/>
      <c r="M384" s="3"/>
      <c r="N384" s="3"/>
      <c r="O384" s="3"/>
      <c r="P384" s="3"/>
      <c r="Q384" s="3"/>
      <c r="R384" s="3"/>
    </row>
    <row r="385" spans="1:18" x14ac:dyDescent="0.3">
      <c r="A385" s="3"/>
      <c r="B385" s="3"/>
      <c r="C385" s="3"/>
      <c r="D385" s="3"/>
      <c r="E385" s="3"/>
      <c r="F385" s="3"/>
      <c r="G385" s="3"/>
      <c r="H385" s="3"/>
      <c r="I385" s="3"/>
      <c r="J385" s="3"/>
      <c r="K385" s="3"/>
      <c r="L385" s="3"/>
      <c r="M385" s="3"/>
      <c r="N385" s="3"/>
      <c r="O385" s="3"/>
      <c r="P385" s="3"/>
      <c r="Q385" s="3"/>
      <c r="R385" s="3"/>
    </row>
    <row r="386" spans="1:18" x14ac:dyDescent="0.3">
      <c r="A386" s="3"/>
      <c r="B386" s="3"/>
      <c r="C386" s="3"/>
      <c r="D386" s="3"/>
      <c r="E386" s="3"/>
      <c r="F386" s="3"/>
      <c r="G386" s="3"/>
      <c r="H386" s="3"/>
      <c r="I386" s="3"/>
      <c r="J386" s="3"/>
      <c r="K386" s="3"/>
      <c r="L386" s="3"/>
      <c r="M386" s="3"/>
      <c r="N386" s="3"/>
      <c r="O386" s="3"/>
      <c r="P386" s="3"/>
      <c r="Q386" s="3"/>
      <c r="R386" s="3"/>
    </row>
    <row r="387" spans="1:18" x14ac:dyDescent="0.3">
      <c r="A387" s="3"/>
      <c r="B387" s="3"/>
      <c r="C387" s="3"/>
      <c r="D387" s="3"/>
      <c r="E387" s="3"/>
      <c r="F387" s="3"/>
      <c r="G387" s="3"/>
      <c r="H387" s="3"/>
      <c r="I387" s="3"/>
      <c r="J387" s="3"/>
      <c r="K387" s="3"/>
      <c r="L387" s="3"/>
      <c r="M387" s="3"/>
      <c r="N387" s="3"/>
      <c r="O387" s="3"/>
      <c r="P387" s="3"/>
      <c r="Q387" s="3"/>
      <c r="R387" s="3"/>
    </row>
    <row r="388" spans="1:18" x14ac:dyDescent="0.3">
      <c r="A388" s="3"/>
      <c r="B388" s="3"/>
      <c r="C388" s="3"/>
      <c r="D388" s="3"/>
      <c r="E388" s="3"/>
      <c r="F388" s="3"/>
      <c r="G388" s="3"/>
      <c r="H388" s="3"/>
      <c r="I388" s="3"/>
      <c r="J388" s="3"/>
      <c r="K388" s="3"/>
      <c r="L388" s="3"/>
      <c r="M388" s="3"/>
      <c r="N388" s="3"/>
      <c r="O388" s="3"/>
      <c r="P388" s="3"/>
      <c r="Q388" s="3"/>
      <c r="R388" s="3"/>
    </row>
    <row r="389" spans="1:18" x14ac:dyDescent="0.3">
      <c r="A389" s="3"/>
      <c r="B389" s="3"/>
      <c r="C389" s="3"/>
      <c r="D389" s="3"/>
      <c r="E389" s="3"/>
      <c r="F389" s="3"/>
      <c r="G389" s="3"/>
      <c r="H389" s="3"/>
      <c r="I389" s="3"/>
      <c r="J389" s="3"/>
      <c r="K389" s="3"/>
      <c r="L389" s="3"/>
      <c r="M389" s="3"/>
      <c r="N389" s="3"/>
      <c r="O389" s="3"/>
      <c r="P389" s="3"/>
      <c r="Q389" s="3"/>
      <c r="R389" s="3"/>
    </row>
    <row r="390" spans="1:18" x14ac:dyDescent="0.3">
      <c r="A390" s="3"/>
      <c r="B390" s="3"/>
      <c r="C390" s="3"/>
      <c r="D390" s="3"/>
      <c r="E390" s="3"/>
      <c r="F390" s="3"/>
      <c r="G390" s="3"/>
      <c r="H390" s="3"/>
      <c r="I390" s="3"/>
      <c r="J390" s="3"/>
      <c r="K390" s="3"/>
      <c r="L390" s="3"/>
      <c r="M390" s="3"/>
      <c r="N390" s="3"/>
      <c r="O390" s="3"/>
      <c r="P390" s="3"/>
      <c r="Q390" s="3"/>
      <c r="R390" s="3"/>
    </row>
    <row r="391" spans="1:18" x14ac:dyDescent="0.3">
      <c r="A391" s="3"/>
      <c r="B391" s="3"/>
      <c r="C391" s="3"/>
      <c r="D391" s="3"/>
      <c r="E391" s="3"/>
      <c r="F391" s="3"/>
      <c r="G391" s="3"/>
      <c r="H391" s="3"/>
      <c r="I391" s="3"/>
      <c r="J391" s="3"/>
      <c r="K391" s="3"/>
      <c r="L391" s="3"/>
      <c r="M391" s="3"/>
      <c r="N391" s="3"/>
      <c r="O391" s="3"/>
      <c r="P391" s="3"/>
      <c r="Q391" s="3"/>
      <c r="R391" s="3"/>
    </row>
    <row r="392" spans="1:18" x14ac:dyDescent="0.3">
      <c r="A392" s="3"/>
      <c r="B392" s="3"/>
      <c r="C392" s="3"/>
      <c r="D392" s="3"/>
      <c r="E392" s="3"/>
      <c r="F392" s="3"/>
      <c r="G392" s="3"/>
      <c r="H392" s="3"/>
      <c r="I392" s="3"/>
      <c r="J392" s="3"/>
      <c r="K392" s="3"/>
      <c r="L392" s="3"/>
      <c r="M392" s="3"/>
      <c r="N392" s="3"/>
      <c r="O392" s="3"/>
      <c r="P392" s="3"/>
      <c r="Q392" s="3"/>
      <c r="R392" s="3"/>
    </row>
    <row r="393" spans="1:18" x14ac:dyDescent="0.3">
      <c r="A393" s="3"/>
      <c r="B393" s="3"/>
      <c r="C393" s="3"/>
      <c r="D393" s="3"/>
      <c r="E393" s="3"/>
      <c r="F393" s="3"/>
      <c r="G393" s="3"/>
      <c r="H393" s="3"/>
      <c r="I393" s="3"/>
      <c r="J393" s="3"/>
      <c r="K393" s="3"/>
      <c r="L393" s="3"/>
      <c r="M393" s="3"/>
      <c r="N393" s="3"/>
      <c r="O393" s="3"/>
      <c r="P393" s="3"/>
      <c r="Q393" s="3"/>
      <c r="R393" s="3"/>
    </row>
    <row r="394" spans="1:18" x14ac:dyDescent="0.3">
      <c r="A394" s="3"/>
      <c r="B394" s="3"/>
      <c r="C394" s="3"/>
      <c r="D394" s="3"/>
      <c r="E394" s="3"/>
      <c r="F394" s="3"/>
      <c r="G394" s="3"/>
      <c r="H394" s="3"/>
      <c r="I394" s="3"/>
      <c r="J394" s="3"/>
      <c r="K394" s="3"/>
      <c r="L394" s="3"/>
      <c r="M394" s="3"/>
      <c r="N394" s="3"/>
      <c r="O394" s="3"/>
      <c r="P394" s="3"/>
      <c r="Q394" s="3"/>
      <c r="R394" s="3"/>
    </row>
    <row r="395" spans="1:18" x14ac:dyDescent="0.3">
      <c r="A395" s="3"/>
      <c r="B395" s="3"/>
      <c r="C395" s="3"/>
      <c r="D395" s="3"/>
      <c r="E395" s="3"/>
      <c r="F395" s="3"/>
      <c r="G395" s="3"/>
      <c r="H395" s="3"/>
      <c r="I395" s="3"/>
      <c r="J395" s="3"/>
      <c r="K395" s="3"/>
      <c r="L395" s="3"/>
      <c r="M395" s="3"/>
      <c r="N395" s="3"/>
      <c r="O395" s="3"/>
      <c r="P395" s="3"/>
      <c r="Q395" s="3"/>
      <c r="R395" s="3"/>
    </row>
    <row r="396" spans="1:18" x14ac:dyDescent="0.3">
      <c r="A396" s="3"/>
      <c r="B396" s="3"/>
      <c r="C396" s="3"/>
      <c r="D396" s="3"/>
      <c r="E396" s="3"/>
      <c r="F396" s="3"/>
      <c r="G396" s="3"/>
      <c r="H396" s="3"/>
      <c r="I396" s="3"/>
      <c r="J396" s="3"/>
      <c r="K396" s="3"/>
      <c r="L396" s="3"/>
      <c r="M396" s="3"/>
      <c r="N396" s="3"/>
      <c r="O396" s="3"/>
      <c r="P396" s="3"/>
      <c r="Q396" s="3"/>
      <c r="R396" s="3"/>
    </row>
    <row r="397" spans="1:18" x14ac:dyDescent="0.3">
      <c r="A397" s="3"/>
      <c r="B397" s="3"/>
      <c r="C397" s="3"/>
      <c r="D397" s="3"/>
      <c r="E397" s="3"/>
      <c r="F397" s="3"/>
      <c r="G397" s="3"/>
      <c r="H397" s="3"/>
      <c r="I397" s="3"/>
      <c r="J397" s="3"/>
      <c r="K397" s="3"/>
      <c r="L397" s="3"/>
      <c r="M397" s="3"/>
      <c r="N397" s="3"/>
      <c r="O397" s="3"/>
      <c r="P397" s="3"/>
      <c r="Q397" s="3"/>
      <c r="R397" s="3"/>
    </row>
    <row r="398" spans="1:18" x14ac:dyDescent="0.3">
      <c r="A398" s="3"/>
      <c r="B398" s="3"/>
      <c r="C398" s="3"/>
      <c r="D398" s="3"/>
      <c r="E398" s="3"/>
      <c r="F398" s="3"/>
      <c r="G398" s="3"/>
      <c r="H398" s="3"/>
      <c r="I398" s="3"/>
      <c r="J398" s="3"/>
      <c r="K398" s="3"/>
      <c r="L398" s="3"/>
      <c r="M398" s="3"/>
      <c r="N398" s="3"/>
      <c r="O398" s="3"/>
      <c r="P398" s="3"/>
      <c r="Q398" s="3"/>
      <c r="R398" s="3"/>
    </row>
    <row r="399" spans="1:18" x14ac:dyDescent="0.3">
      <c r="A399" s="3"/>
      <c r="B399" s="3"/>
      <c r="C399" s="3"/>
      <c r="D399" s="3"/>
      <c r="E399" s="3"/>
      <c r="F399" s="3"/>
      <c r="G399" s="3"/>
      <c r="H399" s="3"/>
      <c r="I399" s="3"/>
      <c r="J399" s="3"/>
      <c r="K399" s="3"/>
      <c r="L399" s="3"/>
      <c r="M399" s="3"/>
      <c r="N399" s="3"/>
      <c r="O399" s="3"/>
      <c r="P399" s="3"/>
      <c r="Q399" s="3"/>
      <c r="R399" s="3"/>
    </row>
    <row r="400" spans="1:18" x14ac:dyDescent="0.3">
      <c r="A400" s="3"/>
      <c r="B400" s="3"/>
      <c r="C400" s="3"/>
      <c r="D400" s="3"/>
      <c r="E400" s="3"/>
      <c r="F400" s="3"/>
      <c r="G400" s="3"/>
      <c r="H400" s="3"/>
      <c r="I400" s="3"/>
      <c r="J400" s="3"/>
      <c r="K400" s="3"/>
      <c r="L400" s="3"/>
      <c r="M400" s="3"/>
      <c r="N400" s="3"/>
      <c r="O400" s="3"/>
      <c r="P400" s="3"/>
      <c r="Q400" s="3"/>
      <c r="R400" s="3"/>
    </row>
    <row r="401" spans="1:18" x14ac:dyDescent="0.3">
      <c r="A401" s="3"/>
      <c r="B401" s="3"/>
      <c r="C401" s="3"/>
      <c r="D401" s="3"/>
      <c r="E401" s="3"/>
      <c r="F401" s="3"/>
      <c r="G401" s="3"/>
      <c r="H401" s="3"/>
      <c r="I401" s="3"/>
      <c r="J401" s="3"/>
      <c r="K401" s="3"/>
      <c r="L401" s="3"/>
      <c r="M401" s="3"/>
      <c r="N401" s="3"/>
      <c r="O401" s="3"/>
      <c r="P401" s="3"/>
      <c r="Q401" s="3"/>
      <c r="R401" s="3"/>
    </row>
    <row r="402" spans="1:18" x14ac:dyDescent="0.3">
      <c r="A402" s="3"/>
      <c r="B402" s="3"/>
      <c r="C402" s="3"/>
      <c r="D402" s="3"/>
      <c r="E402" s="3"/>
      <c r="F402" s="3"/>
      <c r="G402" s="3"/>
      <c r="H402" s="3"/>
      <c r="I402" s="3"/>
      <c r="J402" s="3"/>
      <c r="K402" s="3"/>
      <c r="L402" s="3"/>
      <c r="M402" s="3"/>
      <c r="N402" s="3"/>
      <c r="O402" s="3"/>
      <c r="P402" s="3"/>
      <c r="Q402" s="3"/>
      <c r="R402" s="3"/>
    </row>
    <row r="403" spans="1:18" x14ac:dyDescent="0.3">
      <c r="A403" s="3"/>
      <c r="B403" s="3"/>
      <c r="C403" s="3"/>
      <c r="D403" s="3"/>
      <c r="E403" s="3"/>
      <c r="F403" s="3"/>
      <c r="G403" s="3"/>
      <c r="H403" s="3"/>
      <c r="I403" s="3"/>
      <c r="J403" s="3"/>
      <c r="K403" s="3"/>
      <c r="L403" s="3"/>
      <c r="M403" s="3"/>
      <c r="N403" s="3"/>
      <c r="O403" s="3"/>
      <c r="P403" s="3"/>
      <c r="Q403" s="3"/>
      <c r="R403" s="3"/>
    </row>
    <row r="404" spans="1:18" x14ac:dyDescent="0.3">
      <c r="A404" s="3"/>
      <c r="B404" s="3"/>
      <c r="C404" s="3"/>
      <c r="D404" s="3"/>
      <c r="E404" s="3"/>
      <c r="F404" s="3"/>
      <c r="G404" s="3"/>
      <c r="H404" s="3"/>
      <c r="I404" s="3"/>
      <c r="J404" s="3"/>
      <c r="K404" s="3"/>
      <c r="L404" s="3"/>
      <c r="M404" s="3"/>
      <c r="N404" s="3"/>
      <c r="O404" s="3"/>
      <c r="P404" s="3"/>
      <c r="Q404" s="3"/>
      <c r="R404" s="3"/>
    </row>
    <row r="405" spans="1:18" x14ac:dyDescent="0.3">
      <c r="A405" s="3"/>
      <c r="B405" s="3"/>
      <c r="C405" s="3"/>
      <c r="D405" s="3"/>
      <c r="E405" s="3"/>
      <c r="F405" s="3"/>
      <c r="G405" s="3"/>
      <c r="H405" s="3"/>
      <c r="I405" s="3"/>
      <c r="J405" s="3"/>
      <c r="K405" s="3"/>
      <c r="L405" s="3"/>
      <c r="M405" s="3"/>
      <c r="N405" s="3"/>
      <c r="O405" s="3"/>
      <c r="P405" s="3"/>
      <c r="Q405" s="3"/>
      <c r="R405" s="3"/>
    </row>
    <row r="406" spans="1:18" x14ac:dyDescent="0.3">
      <c r="A406" s="3"/>
      <c r="B406" s="3"/>
      <c r="C406" s="3"/>
      <c r="D406" s="3"/>
      <c r="E406" s="3"/>
      <c r="F406" s="3"/>
      <c r="G406" s="3"/>
      <c r="H406" s="3"/>
      <c r="I406" s="3"/>
      <c r="J406" s="3"/>
      <c r="K406" s="3"/>
      <c r="L406" s="3"/>
      <c r="M406" s="3"/>
      <c r="N406" s="3"/>
      <c r="O406" s="3"/>
      <c r="P406" s="3"/>
      <c r="Q406" s="3"/>
      <c r="R406" s="3"/>
    </row>
    <row r="407" spans="1:18" x14ac:dyDescent="0.3">
      <c r="A407" s="3"/>
      <c r="B407" s="3"/>
      <c r="C407" s="3"/>
      <c r="D407" s="3"/>
      <c r="E407" s="3"/>
      <c r="F407" s="3"/>
      <c r="G407" s="3"/>
      <c r="H407" s="3"/>
      <c r="I407" s="3"/>
      <c r="J407" s="3"/>
      <c r="K407" s="3"/>
      <c r="L407" s="3"/>
      <c r="M407" s="3"/>
      <c r="N407" s="3"/>
      <c r="O407" s="3"/>
      <c r="P407" s="3"/>
      <c r="Q407" s="3"/>
      <c r="R407" s="3"/>
    </row>
    <row r="408" spans="1:18" x14ac:dyDescent="0.3">
      <c r="A408" s="3"/>
      <c r="B408" s="3"/>
      <c r="C408" s="3"/>
      <c r="D408" s="3"/>
      <c r="E408" s="3"/>
      <c r="F408" s="3"/>
      <c r="G408" s="3"/>
      <c r="H408" s="3"/>
      <c r="I408" s="3"/>
      <c r="J408" s="3"/>
      <c r="K408" s="3"/>
      <c r="L408" s="3"/>
      <c r="M408" s="3"/>
      <c r="N408" s="3"/>
      <c r="O408" s="3"/>
      <c r="P408" s="3"/>
      <c r="Q408" s="3"/>
      <c r="R408" s="3"/>
    </row>
    <row r="409" spans="1:18" x14ac:dyDescent="0.3">
      <c r="A409" s="3"/>
      <c r="B409" s="3"/>
      <c r="C409" s="3"/>
      <c r="D409" s="3"/>
      <c r="E409" s="3"/>
      <c r="F409" s="3"/>
      <c r="G409" s="3"/>
      <c r="H409" s="3"/>
      <c r="I409" s="3"/>
      <c r="J409" s="3"/>
      <c r="K409" s="3"/>
      <c r="L409" s="3"/>
      <c r="M409" s="3"/>
      <c r="N409" s="3"/>
      <c r="O409" s="3"/>
      <c r="P409" s="3"/>
      <c r="Q409" s="3"/>
      <c r="R409" s="3"/>
    </row>
    <row r="410" spans="1:18" x14ac:dyDescent="0.3">
      <c r="A410" s="3"/>
      <c r="B410" s="3"/>
      <c r="C410" s="3"/>
      <c r="D410" s="3"/>
      <c r="E410" s="3"/>
      <c r="F410" s="3"/>
      <c r="G410" s="3"/>
      <c r="H410" s="3"/>
      <c r="I410" s="3"/>
      <c r="J410" s="3"/>
      <c r="K410" s="3"/>
      <c r="L410" s="3"/>
      <c r="M410" s="3"/>
      <c r="N410" s="3"/>
      <c r="O410" s="3"/>
      <c r="P410" s="3"/>
      <c r="Q410" s="3"/>
      <c r="R410" s="3"/>
    </row>
    <row r="411" spans="1:18" x14ac:dyDescent="0.3">
      <c r="A411" s="3"/>
      <c r="B411" s="3"/>
      <c r="C411" s="3"/>
      <c r="D411" s="3"/>
      <c r="E411" s="3"/>
      <c r="F411" s="3"/>
      <c r="G411" s="3"/>
      <c r="H411" s="3"/>
      <c r="I411" s="3"/>
      <c r="J411" s="3"/>
      <c r="K411" s="3"/>
      <c r="L411" s="3"/>
      <c r="M411" s="3"/>
      <c r="N411" s="3"/>
      <c r="O411" s="3"/>
      <c r="P411" s="3"/>
      <c r="Q411" s="3"/>
      <c r="R411" s="3"/>
    </row>
    <row r="412" spans="1:18" x14ac:dyDescent="0.3">
      <c r="A412" s="3"/>
      <c r="B412" s="3"/>
      <c r="C412" s="3"/>
      <c r="D412" s="3"/>
      <c r="E412" s="3"/>
      <c r="F412" s="3"/>
      <c r="G412" s="3"/>
      <c r="H412" s="3"/>
      <c r="I412" s="3"/>
      <c r="J412" s="3"/>
      <c r="K412" s="3"/>
      <c r="L412" s="3"/>
      <c r="M412" s="3"/>
      <c r="N412" s="3"/>
      <c r="O412" s="3"/>
      <c r="P412" s="3"/>
      <c r="Q412" s="3"/>
      <c r="R412" s="3"/>
    </row>
    <row r="413" spans="1:18" x14ac:dyDescent="0.3">
      <c r="A413" s="3"/>
      <c r="B413" s="3"/>
      <c r="C413" s="3"/>
      <c r="D413" s="3"/>
      <c r="E413" s="3"/>
      <c r="F413" s="3"/>
      <c r="G413" s="3"/>
      <c r="H413" s="3"/>
      <c r="I413" s="3"/>
      <c r="J413" s="3"/>
      <c r="K413" s="3"/>
      <c r="L413" s="3"/>
      <c r="M413" s="3"/>
      <c r="N413" s="3"/>
      <c r="O413" s="3"/>
      <c r="P413" s="3"/>
      <c r="Q413" s="3"/>
      <c r="R413" s="3"/>
    </row>
    <row r="414" spans="1:18" x14ac:dyDescent="0.3">
      <c r="A414" s="3"/>
      <c r="B414" s="3"/>
      <c r="C414" s="3"/>
      <c r="D414" s="3"/>
      <c r="E414" s="3"/>
      <c r="F414" s="3"/>
      <c r="G414" s="3"/>
      <c r="H414" s="3"/>
      <c r="I414" s="3"/>
      <c r="J414" s="3"/>
      <c r="K414" s="3"/>
      <c r="L414" s="3"/>
      <c r="M414" s="3"/>
      <c r="N414" s="3"/>
      <c r="O414" s="3"/>
      <c r="P414" s="3"/>
      <c r="Q414" s="3"/>
      <c r="R414" s="3"/>
    </row>
    <row r="415" spans="1:18" x14ac:dyDescent="0.3">
      <c r="A415" s="3"/>
      <c r="B415" s="3"/>
      <c r="C415" s="3"/>
      <c r="D415" s="3"/>
      <c r="E415" s="3"/>
      <c r="F415" s="3"/>
      <c r="G415" s="3"/>
      <c r="H415" s="3"/>
      <c r="I415" s="3"/>
      <c r="J415" s="3"/>
      <c r="K415" s="3"/>
      <c r="L415" s="3"/>
      <c r="M415" s="3"/>
      <c r="N415" s="3"/>
      <c r="O415" s="3"/>
      <c r="P415" s="3"/>
      <c r="Q415" s="3"/>
      <c r="R415" s="3"/>
    </row>
    <row r="416" spans="1:18" x14ac:dyDescent="0.3">
      <c r="A416" s="3"/>
      <c r="B416" s="3"/>
      <c r="C416" s="3"/>
      <c r="D416" s="3"/>
      <c r="E416" s="3"/>
      <c r="F416" s="3"/>
      <c r="G416" s="3"/>
      <c r="H416" s="3"/>
      <c r="I416" s="3"/>
      <c r="J416" s="3"/>
      <c r="K416" s="3"/>
      <c r="L416" s="3"/>
      <c r="M416" s="3"/>
      <c r="N416" s="3"/>
      <c r="O416" s="3"/>
      <c r="P416" s="3"/>
      <c r="Q416" s="3"/>
      <c r="R416" s="3"/>
    </row>
    <row r="417" spans="1:18" x14ac:dyDescent="0.3">
      <c r="A417" s="3"/>
      <c r="B417" s="3"/>
      <c r="C417" s="3"/>
      <c r="D417" s="3"/>
      <c r="E417" s="3"/>
      <c r="F417" s="3"/>
      <c r="G417" s="3"/>
      <c r="H417" s="3"/>
      <c r="I417" s="3"/>
      <c r="J417" s="3"/>
      <c r="K417" s="3"/>
      <c r="L417" s="3"/>
      <c r="M417" s="3"/>
      <c r="N417" s="3"/>
      <c r="O417" s="3"/>
      <c r="P417" s="3"/>
      <c r="Q417" s="3"/>
      <c r="R417" s="3"/>
    </row>
    <row r="418" spans="1:18" x14ac:dyDescent="0.3">
      <c r="A418" s="3"/>
      <c r="B418" s="3"/>
      <c r="C418" s="3"/>
      <c r="D418" s="3"/>
      <c r="E418" s="3"/>
      <c r="F418" s="3"/>
      <c r="G418" s="3"/>
      <c r="H418" s="3"/>
      <c r="I418" s="3"/>
      <c r="J418" s="3"/>
      <c r="K418" s="3"/>
      <c r="L418" s="3"/>
      <c r="M418" s="3"/>
      <c r="N418" s="3"/>
      <c r="O418" s="3"/>
      <c r="P418" s="3"/>
      <c r="Q418" s="3"/>
      <c r="R418" s="3"/>
    </row>
    <row r="419" spans="1:18" x14ac:dyDescent="0.3">
      <c r="A419" s="3"/>
      <c r="B419" s="3"/>
      <c r="C419" s="3"/>
      <c r="D419" s="3"/>
      <c r="E419" s="3"/>
      <c r="F419" s="3"/>
      <c r="G419" s="3"/>
      <c r="H419" s="3"/>
      <c r="I419" s="3"/>
      <c r="J419" s="3"/>
      <c r="K419" s="3"/>
      <c r="L419" s="3"/>
      <c r="M419" s="3"/>
      <c r="N419" s="3"/>
      <c r="O419" s="3"/>
      <c r="P419" s="3"/>
      <c r="Q419" s="3"/>
      <c r="R419" s="3"/>
    </row>
    <row r="420" spans="1:18" x14ac:dyDescent="0.3">
      <c r="A420" s="3"/>
      <c r="B420" s="3"/>
      <c r="C420" s="3"/>
      <c r="D420" s="3"/>
      <c r="E420" s="3"/>
      <c r="F420" s="3"/>
      <c r="G420" s="3"/>
      <c r="H420" s="3"/>
      <c r="I420" s="3"/>
      <c r="J420" s="3"/>
      <c r="K420" s="3"/>
      <c r="L420" s="3"/>
      <c r="M420" s="3"/>
      <c r="N420" s="3"/>
      <c r="O420" s="3"/>
      <c r="P420" s="3"/>
      <c r="Q420" s="3"/>
      <c r="R420" s="3"/>
    </row>
    <row r="421" spans="1:18" x14ac:dyDescent="0.3">
      <c r="A421" s="3"/>
      <c r="B421" s="3"/>
      <c r="C421" s="3"/>
      <c r="D421" s="3"/>
      <c r="E421" s="3"/>
      <c r="F421" s="3"/>
      <c r="G421" s="3"/>
      <c r="H421" s="3"/>
      <c r="I421" s="3"/>
      <c r="J421" s="3"/>
      <c r="K421" s="3"/>
      <c r="L421" s="3"/>
      <c r="M421" s="3"/>
      <c r="N421" s="3"/>
      <c r="O421" s="3"/>
      <c r="P421" s="3"/>
      <c r="Q421" s="3"/>
      <c r="R421" s="3"/>
    </row>
    <row r="422" spans="1:18" x14ac:dyDescent="0.3">
      <c r="A422" s="3"/>
      <c r="B422" s="3"/>
      <c r="C422" s="3"/>
      <c r="D422" s="3"/>
      <c r="E422" s="3"/>
      <c r="F422" s="3"/>
      <c r="G422" s="3"/>
      <c r="H422" s="3"/>
      <c r="I422" s="3"/>
      <c r="J422" s="3"/>
      <c r="K422" s="3"/>
      <c r="L422" s="3"/>
      <c r="M422" s="3"/>
      <c r="N422" s="3"/>
      <c r="O422" s="3"/>
      <c r="P422" s="3"/>
      <c r="Q422" s="3"/>
      <c r="R422" s="3"/>
    </row>
    <row r="423" spans="1:18" x14ac:dyDescent="0.3">
      <c r="A423" s="3"/>
      <c r="B423" s="3"/>
      <c r="C423" s="3"/>
      <c r="D423" s="3"/>
      <c r="E423" s="3"/>
      <c r="F423" s="3"/>
      <c r="G423" s="3"/>
      <c r="H423" s="3"/>
      <c r="I423" s="3"/>
      <c r="J423" s="3"/>
      <c r="K423" s="3"/>
      <c r="L423" s="3"/>
      <c r="M423" s="3"/>
      <c r="N423" s="3"/>
      <c r="O423" s="3"/>
      <c r="P423" s="3"/>
      <c r="Q423" s="3"/>
      <c r="R423" s="3"/>
    </row>
    <row r="424" spans="1:18" x14ac:dyDescent="0.3">
      <c r="A424" s="3"/>
      <c r="B424" s="3"/>
      <c r="C424" s="3"/>
      <c r="D424" s="3"/>
      <c r="E424" s="3"/>
      <c r="F424" s="3"/>
      <c r="G424" s="3"/>
      <c r="H424" s="3"/>
      <c r="I424" s="3"/>
      <c r="J424" s="3"/>
      <c r="K424" s="3"/>
      <c r="L424" s="3"/>
      <c r="M424" s="3"/>
      <c r="N424" s="3"/>
      <c r="O424" s="3"/>
      <c r="P424" s="3"/>
      <c r="Q424" s="3"/>
      <c r="R424" s="3"/>
    </row>
    <row r="425" spans="1:18" x14ac:dyDescent="0.3">
      <c r="A425" s="3"/>
      <c r="B425" s="3"/>
      <c r="C425" s="3"/>
      <c r="D425" s="3"/>
      <c r="E425" s="3"/>
      <c r="F425" s="3"/>
      <c r="G425" s="3"/>
      <c r="H425" s="3"/>
      <c r="I425" s="3"/>
      <c r="J425" s="3"/>
      <c r="K425" s="3"/>
      <c r="L425" s="3"/>
      <c r="M425" s="3"/>
      <c r="N425" s="3"/>
      <c r="O425" s="3"/>
      <c r="P425" s="3"/>
      <c r="Q425" s="3"/>
      <c r="R425" s="3"/>
    </row>
    <row r="426" spans="1:18" x14ac:dyDescent="0.3">
      <c r="A426" s="3"/>
      <c r="B426" s="3"/>
      <c r="C426" s="3"/>
      <c r="D426" s="3"/>
      <c r="E426" s="3"/>
      <c r="F426" s="3"/>
      <c r="G426" s="3"/>
      <c r="H426" s="3"/>
      <c r="I426" s="3"/>
      <c r="J426" s="3"/>
      <c r="K426" s="3"/>
      <c r="L426" s="3"/>
      <c r="M426" s="3"/>
      <c r="N426" s="3"/>
      <c r="O426" s="3"/>
      <c r="P426" s="3"/>
      <c r="Q426" s="3"/>
      <c r="R426" s="3"/>
    </row>
    <row r="427" spans="1:18" x14ac:dyDescent="0.3">
      <c r="A427" s="3"/>
      <c r="B427" s="3"/>
      <c r="C427" s="3"/>
      <c r="D427" s="3"/>
      <c r="E427" s="3"/>
      <c r="F427" s="3"/>
      <c r="G427" s="3"/>
      <c r="H427" s="3"/>
      <c r="I427" s="3"/>
      <c r="J427" s="3"/>
      <c r="K427" s="3"/>
      <c r="L427" s="3"/>
      <c r="M427" s="3"/>
      <c r="N427" s="3"/>
      <c r="O427" s="3"/>
      <c r="P427" s="3"/>
      <c r="Q427" s="3"/>
      <c r="R427" s="3"/>
    </row>
    <row r="428" spans="1:18" x14ac:dyDescent="0.3">
      <c r="A428" s="3"/>
      <c r="B428" s="3"/>
      <c r="C428" s="3"/>
      <c r="D428" s="3"/>
      <c r="E428" s="3"/>
      <c r="F428" s="3"/>
      <c r="G428" s="3"/>
      <c r="H428" s="3"/>
      <c r="I428" s="3"/>
      <c r="J428" s="3"/>
      <c r="K428" s="3"/>
      <c r="L428" s="3"/>
      <c r="M428" s="3"/>
      <c r="N428" s="3"/>
      <c r="O428" s="3"/>
      <c r="P428" s="3"/>
      <c r="Q428" s="3"/>
      <c r="R428" s="3"/>
    </row>
    <row r="429" spans="1:18" x14ac:dyDescent="0.3">
      <c r="A429" s="3"/>
      <c r="B429" s="3"/>
      <c r="C429" s="3"/>
      <c r="D429" s="3"/>
      <c r="E429" s="3"/>
      <c r="F429" s="3"/>
      <c r="G429" s="3"/>
      <c r="H429" s="3"/>
      <c r="I429" s="3"/>
      <c r="J429" s="3"/>
      <c r="K429" s="3"/>
      <c r="L429" s="3"/>
      <c r="M429" s="3"/>
      <c r="N429" s="3"/>
      <c r="O429" s="3"/>
      <c r="P429" s="3"/>
      <c r="Q429" s="3"/>
      <c r="R429" s="3"/>
    </row>
    <row r="430" spans="1:18" x14ac:dyDescent="0.3">
      <c r="A430" s="3"/>
      <c r="B430" s="3"/>
      <c r="C430" s="3"/>
      <c r="D430" s="3"/>
      <c r="E430" s="3"/>
      <c r="F430" s="3"/>
      <c r="G430" s="3"/>
      <c r="H430" s="3"/>
      <c r="I430" s="3"/>
      <c r="J430" s="3"/>
      <c r="K430" s="3"/>
      <c r="L430" s="3"/>
      <c r="M430" s="3"/>
      <c r="N430" s="3"/>
      <c r="O430" s="3"/>
      <c r="P430" s="3"/>
      <c r="Q430" s="3"/>
      <c r="R430" s="3"/>
    </row>
    <row r="431" spans="1:18" x14ac:dyDescent="0.3">
      <c r="A431" s="3"/>
      <c r="B431" s="3"/>
      <c r="C431" s="3"/>
      <c r="D431" s="3"/>
      <c r="E431" s="3"/>
      <c r="F431" s="3"/>
      <c r="G431" s="3"/>
      <c r="H431" s="3"/>
      <c r="I431" s="3"/>
      <c r="J431" s="3"/>
      <c r="K431" s="3"/>
      <c r="L431" s="3"/>
      <c r="M431" s="3"/>
      <c r="N431" s="3"/>
      <c r="O431" s="3"/>
      <c r="P431" s="3"/>
      <c r="Q431" s="3"/>
      <c r="R431" s="3"/>
    </row>
    <row r="432" spans="1:18" x14ac:dyDescent="0.3">
      <c r="A432" s="3"/>
      <c r="B432" s="3"/>
      <c r="C432" s="3"/>
      <c r="D432" s="3"/>
      <c r="E432" s="3"/>
      <c r="F432" s="3"/>
      <c r="G432" s="3"/>
      <c r="H432" s="3"/>
      <c r="I432" s="3"/>
      <c r="J432" s="3"/>
      <c r="K432" s="3"/>
      <c r="L432" s="3"/>
      <c r="M432" s="3"/>
      <c r="N432" s="3"/>
      <c r="O432" s="3"/>
      <c r="P432" s="3"/>
      <c r="Q432" s="3"/>
      <c r="R432" s="3"/>
    </row>
    <row r="433" spans="1:18" x14ac:dyDescent="0.3">
      <c r="A433" s="3"/>
      <c r="B433" s="3"/>
      <c r="C433" s="3"/>
      <c r="D433" s="3"/>
      <c r="E433" s="3"/>
      <c r="F433" s="3"/>
      <c r="G433" s="3"/>
      <c r="H433" s="3"/>
      <c r="I433" s="3"/>
      <c r="J433" s="3"/>
      <c r="K433" s="3"/>
      <c r="L433" s="3"/>
      <c r="M433" s="3"/>
      <c r="N433" s="3"/>
      <c r="O433" s="3"/>
      <c r="P433" s="3"/>
      <c r="Q433" s="3"/>
      <c r="R433" s="3"/>
    </row>
    <row r="434" spans="1:18" x14ac:dyDescent="0.3">
      <c r="A434" s="3"/>
      <c r="B434" s="3"/>
      <c r="C434" s="3"/>
      <c r="D434" s="3"/>
      <c r="E434" s="3"/>
      <c r="F434" s="3"/>
      <c r="G434" s="3"/>
      <c r="H434" s="3"/>
      <c r="I434" s="3"/>
      <c r="J434" s="3"/>
      <c r="K434" s="3"/>
      <c r="L434" s="3"/>
      <c r="M434" s="3"/>
      <c r="N434" s="3"/>
      <c r="O434" s="3"/>
      <c r="P434" s="3"/>
      <c r="Q434" s="3"/>
      <c r="R434" s="3"/>
    </row>
    <row r="435" spans="1:18" x14ac:dyDescent="0.3">
      <c r="A435" s="3"/>
      <c r="B435" s="3"/>
      <c r="C435" s="3"/>
      <c r="D435" s="3"/>
      <c r="E435" s="3"/>
      <c r="F435" s="3"/>
      <c r="G435" s="3"/>
      <c r="H435" s="3"/>
      <c r="I435" s="3"/>
      <c r="J435" s="3"/>
      <c r="K435" s="3"/>
      <c r="L435" s="3"/>
      <c r="M435" s="3"/>
      <c r="N435" s="3"/>
      <c r="O435" s="3"/>
      <c r="P435" s="3"/>
      <c r="Q435" s="3"/>
      <c r="R435" s="3"/>
    </row>
    <row r="436" spans="1:18" x14ac:dyDescent="0.3">
      <c r="A436" s="3"/>
      <c r="B436" s="3"/>
      <c r="C436" s="3"/>
      <c r="D436" s="3"/>
      <c r="E436" s="3"/>
      <c r="F436" s="3"/>
      <c r="G436" s="3"/>
      <c r="H436" s="3"/>
      <c r="I436" s="3"/>
      <c r="J436" s="3"/>
      <c r="K436" s="3"/>
      <c r="L436" s="3"/>
      <c r="M436" s="3"/>
      <c r="N436" s="3"/>
      <c r="O436" s="3"/>
      <c r="P436" s="3"/>
      <c r="Q436" s="3"/>
      <c r="R436" s="3"/>
    </row>
    <row r="437" spans="1:18" x14ac:dyDescent="0.3">
      <c r="A437" s="3"/>
      <c r="B437" s="3"/>
      <c r="C437" s="3"/>
      <c r="D437" s="3"/>
      <c r="E437" s="3"/>
      <c r="F437" s="3"/>
      <c r="G437" s="3"/>
      <c r="H437" s="3"/>
      <c r="I437" s="3"/>
      <c r="J437" s="3"/>
      <c r="K437" s="3"/>
      <c r="L437" s="3"/>
      <c r="M437" s="3"/>
      <c r="N437" s="3"/>
      <c r="O437" s="3"/>
      <c r="P437" s="3"/>
      <c r="Q437" s="3"/>
      <c r="R437" s="3"/>
    </row>
    <row r="438" spans="1:18" x14ac:dyDescent="0.3">
      <c r="A438" s="3"/>
      <c r="B438" s="3"/>
      <c r="C438" s="3"/>
      <c r="D438" s="3"/>
      <c r="E438" s="3"/>
      <c r="F438" s="3"/>
      <c r="G438" s="3"/>
      <c r="H438" s="3"/>
      <c r="I438" s="3"/>
      <c r="J438" s="3"/>
      <c r="K438" s="3"/>
      <c r="L438" s="3"/>
      <c r="M438" s="3"/>
      <c r="N438" s="3"/>
      <c r="O438" s="3"/>
      <c r="P438" s="3"/>
      <c r="Q438" s="3"/>
      <c r="R438" s="3"/>
    </row>
    <row r="439" spans="1:18" x14ac:dyDescent="0.3">
      <c r="A439" s="3"/>
      <c r="B439" s="3"/>
      <c r="C439" s="3"/>
      <c r="D439" s="3"/>
      <c r="E439" s="3"/>
      <c r="F439" s="3"/>
      <c r="G439" s="3"/>
      <c r="H439" s="3"/>
      <c r="I439" s="3"/>
      <c r="J439" s="3"/>
      <c r="K439" s="3"/>
      <c r="L439" s="3"/>
      <c r="M439" s="3"/>
      <c r="N439" s="3"/>
      <c r="O439" s="3"/>
      <c r="P439" s="3"/>
      <c r="Q439" s="3"/>
      <c r="R439" s="3"/>
    </row>
    <row r="440" spans="1:18" x14ac:dyDescent="0.3">
      <c r="A440" s="3"/>
      <c r="B440" s="3"/>
      <c r="C440" s="3"/>
      <c r="D440" s="3"/>
      <c r="E440" s="3"/>
      <c r="G440" s="3"/>
      <c r="H440" s="3"/>
      <c r="I440" s="3"/>
      <c r="K440" s="3"/>
      <c r="L440" s="3"/>
      <c r="M440" s="3"/>
      <c r="N440" s="3"/>
      <c r="O440" s="3"/>
      <c r="P440" s="3"/>
      <c r="Q440" s="3"/>
      <c r="R440" s="3"/>
    </row>
    <row r="441" spans="1:18" x14ac:dyDescent="0.3">
      <c r="A441" s="3"/>
      <c r="B441" s="3"/>
      <c r="C441" s="3"/>
      <c r="D441" s="3"/>
      <c r="E441" s="3"/>
      <c r="G441" s="3"/>
      <c r="H441" s="3"/>
      <c r="I441" s="3"/>
      <c r="K441" s="3"/>
      <c r="L441" s="3"/>
      <c r="M441" s="3"/>
      <c r="N441" s="3"/>
      <c r="O441" s="3"/>
      <c r="P441" s="3"/>
      <c r="Q441" s="3"/>
      <c r="R441" s="3"/>
    </row>
    <row r="442" spans="1:18" x14ac:dyDescent="0.3">
      <c r="A442" s="3"/>
      <c r="B442" s="3"/>
      <c r="C442" s="3"/>
      <c r="D442" s="3"/>
      <c r="E442" s="3"/>
      <c r="G442" s="3"/>
      <c r="H442" s="3"/>
      <c r="I442" s="3"/>
      <c r="K442" s="3"/>
      <c r="L442" s="3"/>
      <c r="M442" s="3"/>
      <c r="N442" s="3"/>
      <c r="O442" s="3"/>
      <c r="P442" s="3"/>
      <c r="Q442" s="3"/>
      <c r="R442" s="3"/>
    </row>
    <row r="443" spans="1:18" x14ac:dyDescent="0.3">
      <c r="A443" s="3"/>
      <c r="B443" s="3"/>
      <c r="C443" s="3"/>
      <c r="D443" s="3"/>
      <c r="E443" s="3"/>
      <c r="G443" s="3"/>
      <c r="H443" s="3"/>
      <c r="I443" s="3"/>
      <c r="K443" s="3"/>
      <c r="L443" s="3"/>
      <c r="M443" s="3"/>
      <c r="N443" s="3"/>
      <c r="O443" s="3"/>
      <c r="P443" s="3"/>
      <c r="Q443" s="3"/>
      <c r="R443" s="3"/>
    </row>
    <row r="444" spans="1:18" x14ac:dyDescent="0.3">
      <c r="A444" s="3"/>
      <c r="B444" s="3"/>
      <c r="C444" s="3"/>
      <c r="D444" s="3"/>
      <c r="G444" s="3"/>
      <c r="H444" s="3"/>
      <c r="I444" s="3"/>
      <c r="K444" s="3"/>
      <c r="L444" s="3"/>
      <c r="M444" s="3"/>
      <c r="N444" s="3"/>
      <c r="O444" s="3"/>
      <c r="P444" s="3"/>
      <c r="Q444" s="3"/>
      <c r="R444" s="3"/>
    </row>
    <row r="445" spans="1:18" x14ac:dyDescent="0.3">
      <c r="G445" s="3"/>
      <c r="H445" s="3"/>
      <c r="I445" s="3"/>
      <c r="K445" s="3"/>
      <c r="L445" s="3"/>
      <c r="M445" s="3"/>
      <c r="N445" s="3"/>
      <c r="O445" s="3"/>
      <c r="P445" s="3"/>
      <c r="Q445" s="3"/>
      <c r="R445" s="3"/>
    </row>
    <row r="446" spans="1:18" x14ac:dyDescent="0.3">
      <c r="G446" s="3"/>
      <c r="H446" s="3"/>
      <c r="I446" s="3"/>
      <c r="K446" s="3"/>
      <c r="L446" s="3"/>
      <c r="M446" s="3"/>
      <c r="N446" s="3"/>
      <c r="O446" s="3"/>
      <c r="P446" s="3"/>
      <c r="Q446" s="3"/>
      <c r="R446" s="3"/>
    </row>
    <row r="447" spans="1:18" x14ac:dyDescent="0.3">
      <c r="G447" s="3"/>
      <c r="H447" s="3"/>
      <c r="I447" s="3"/>
      <c r="K447" s="3"/>
      <c r="L447" s="3"/>
      <c r="M447" s="3"/>
      <c r="N447" s="3"/>
      <c r="O447" s="3"/>
      <c r="P447" s="3"/>
      <c r="Q447" s="3"/>
      <c r="R447" s="3"/>
    </row>
    <row r="448" spans="1:18" x14ac:dyDescent="0.3">
      <c r="G448" s="3"/>
      <c r="H448" s="3"/>
      <c r="I448" s="3"/>
      <c r="K448" s="3"/>
      <c r="L448" s="3"/>
      <c r="M448" s="3"/>
      <c r="N448" s="3"/>
      <c r="O448" s="3"/>
      <c r="P448" s="3"/>
      <c r="Q448" s="3"/>
      <c r="R448" s="3"/>
    </row>
    <row r="449" spans="7:18" x14ac:dyDescent="0.3">
      <c r="G449" s="3"/>
      <c r="H449" s="3"/>
      <c r="I449" s="3"/>
      <c r="K449" s="3"/>
      <c r="L449" s="3"/>
      <c r="M449" s="3"/>
      <c r="N449" s="3"/>
      <c r="O449" s="3"/>
      <c r="P449" s="3"/>
      <c r="Q449" s="3"/>
      <c r="R449" s="3"/>
    </row>
    <row r="450" spans="7:18" x14ac:dyDescent="0.3">
      <c r="G450" s="3"/>
      <c r="H450" s="3"/>
      <c r="I450" s="3"/>
      <c r="K450" s="3"/>
      <c r="L450" s="3"/>
      <c r="M450" s="3"/>
      <c r="N450" s="3"/>
      <c r="O450" s="3"/>
      <c r="P450" s="3"/>
      <c r="Q450" s="3"/>
      <c r="R450" s="3"/>
    </row>
    <row r="451" spans="7:18" x14ac:dyDescent="0.3">
      <c r="G451" s="3"/>
      <c r="H451" s="3"/>
      <c r="I451" s="3"/>
      <c r="K451" s="3"/>
      <c r="L451" s="3"/>
      <c r="M451" s="3"/>
      <c r="N451" s="3"/>
      <c r="O451" s="3"/>
      <c r="P451" s="3"/>
      <c r="Q451" s="3"/>
      <c r="R451" s="3"/>
    </row>
    <row r="452" spans="7:18" x14ac:dyDescent="0.3">
      <c r="G452" s="3"/>
      <c r="H452" s="3"/>
      <c r="I452" s="3"/>
      <c r="K452" s="3"/>
      <c r="L452" s="3"/>
      <c r="M452" s="3"/>
      <c r="N452" s="3"/>
      <c r="O452" s="3"/>
      <c r="P452" s="3"/>
      <c r="Q452" s="3"/>
      <c r="R452" s="3"/>
    </row>
    <row r="453" spans="7:18" x14ac:dyDescent="0.3">
      <c r="G453" s="3"/>
      <c r="H453" s="3"/>
      <c r="I453" s="3"/>
      <c r="K453" s="3"/>
      <c r="L453" s="3"/>
      <c r="M453" s="3"/>
      <c r="N453" s="3"/>
      <c r="O453" s="3"/>
      <c r="P453" s="3"/>
      <c r="Q453" s="3"/>
      <c r="R453" s="3"/>
    </row>
    <row r="454" spans="7:18" x14ac:dyDescent="0.3">
      <c r="G454" s="3"/>
      <c r="H454" s="3"/>
      <c r="I454" s="3"/>
      <c r="K454" s="3"/>
      <c r="L454" s="3"/>
      <c r="M454" s="3"/>
      <c r="N454" s="3"/>
      <c r="O454" s="3"/>
      <c r="P454" s="3"/>
      <c r="Q454" s="3"/>
      <c r="R454" s="3"/>
    </row>
    <row r="455" spans="7:18" x14ac:dyDescent="0.3">
      <c r="G455" s="3"/>
      <c r="H455" s="3"/>
      <c r="I455" s="3"/>
      <c r="K455" s="3"/>
      <c r="L455" s="3"/>
      <c r="M455" s="3"/>
      <c r="N455" s="3"/>
      <c r="O455" s="3"/>
      <c r="P455" s="3"/>
      <c r="Q455" s="3"/>
      <c r="R455" s="3"/>
    </row>
    <row r="456" spans="7:18" x14ac:dyDescent="0.3">
      <c r="G456" s="3"/>
      <c r="H456" s="3"/>
      <c r="I456" s="3"/>
      <c r="K456" s="3"/>
      <c r="L456" s="3"/>
      <c r="M456" s="3"/>
      <c r="N456" s="3"/>
      <c r="O456" s="3"/>
      <c r="P456" s="3"/>
      <c r="Q456" s="3"/>
      <c r="R456" s="3"/>
    </row>
    <row r="457" spans="7:18" x14ac:dyDescent="0.3">
      <c r="G457" s="3"/>
      <c r="H457" s="3"/>
      <c r="I457" s="3"/>
      <c r="K457" s="3"/>
      <c r="L457" s="3"/>
      <c r="M457" s="3"/>
      <c r="N457" s="3"/>
      <c r="O457" s="3"/>
      <c r="P457" s="3"/>
      <c r="Q457" s="3"/>
      <c r="R457" s="3"/>
    </row>
    <row r="458" spans="7:18" x14ac:dyDescent="0.3">
      <c r="G458" s="3"/>
      <c r="H458" s="3"/>
      <c r="I458" s="3"/>
      <c r="K458" s="3"/>
      <c r="L458" s="3"/>
      <c r="M458" s="3"/>
      <c r="N458" s="3"/>
      <c r="O458" s="3"/>
      <c r="P458" s="3"/>
      <c r="Q458" s="3"/>
      <c r="R458" s="3"/>
    </row>
    <row r="459" spans="7:18" x14ac:dyDescent="0.3">
      <c r="G459" s="3"/>
      <c r="H459" s="3"/>
      <c r="I459" s="3"/>
      <c r="K459" s="3"/>
      <c r="L459" s="3"/>
      <c r="M459" s="3"/>
      <c r="N459" s="3"/>
      <c r="O459" s="3"/>
      <c r="P459" s="3"/>
      <c r="Q459" s="3"/>
      <c r="R459" s="3"/>
    </row>
    <row r="460" spans="7:18" x14ac:dyDescent="0.3">
      <c r="G460" s="3"/>
      <c r="H460" s="3"/>
      <c r="I460" s="3"/>
      <c r="K460" s="3"/>
      <c r="L460" s="3"/>
      <c r="M460" s="3"/>
      <c r="N460" s="3"/>
      <c r="O460" s="3"/>
      <c r="P460" s="3"/>
      <c r="Q460" s="3"/>
      <c r="R460" s="3"/>
    </row>
    <row r="461" spans="7:18" x14ac:dyDescent="0.3">
      <c r="G461" s="3"/>
      <c r="H461" s="3"/>
      <c r="I461" s="3"/>
      <c r="K461" s="3"/>
      <c r="L461" s="3"/>
      <c r="M461" s="3"/>
      <c r="N461" s="3"/>
      <c r="O461" s="3"/>
      <c r="P461" s="3"/>
      <c r="Q461" s="3"/>
      <c r="R461" s="3"/>
    </row>
    <row r="462" spans="7:18" x14ac:dyDescent="0.3">
      <c r="G462" s="3"/>
      <c r="H462" s="3"/>
      <c r="I462" s="3"/>
    </row>
    <row r="463" spans="7:18" x14ac:dyDescent="0.3">
      <c r="G463" s="3"/>
      <c r="H463" s="3"/>
      <c r="I463" s="3"/>
    </row>
    <row r="464" spans="7:18" x14ac:dyDescent="0.3">
      <c r="G464" s="3"/>
      <c r="H464" s="3"/>
      <c r="I464" s="3"/>
    </row>
    <row r="465" spans="7:9" x14ac:dyDescent="0.3">
      <c r="G465" s="3"/>
      <c r="H465" s="3"/>
      <c r="I465" s="3"/>
    </row>
    <row r="466" spans="7:9" x14ac:dyDescent="0.3">
      <c r="G466" s="3"/>
      <c r="H466" s="3"/>
      <c r="I466" s="3"/>
    </row>
    <row r="467" spans="7:9" x14ac:dyDescent="0.3">
      <c r="G467" s="3"/>
      <c r="H467" s="3"/>
      <c r="I467" s="3"/>
    </row>
    <row r="468" spans="7:9" x14ac:dyDescent="0.3">
      <c r="G468" s="3"/>
      <c r="H468" s="3"/>
      <c r="I468" s="3"/>
    </row>
    <row r="469" spans="7:9" x14ac:dyDescent="0.3">
      <c r="G469" s="3"/>
      <c r="H469" s="3"/>
      <c r="I469" s="3"/>
    </row>
    <row r="470" spans="7:9" x14ac:dyDescent="0.3">
      <c r="G470" s="3"/>
      <c r="H470" s="3"/>
      <c r="I470" s="3"/>
    </row>
    <row r="471" spans="7:9" x14ac:dyDescent="0.3">
      <c r="G471" s="3"/>
      <c r="H471" s="3"/>
      <c r="I471" s="3"/>
    </row>
    <row r="472" spans="7:9" x14ac:dyDescent="0.3">
      <c r="G472" s="3"/>
      <c r="H472" s="3"/>
      <c r="I472" s="3"/>
    </row>
    <row r="473" spans="7:9" x14ac:dyDescent="0.3">
      <c r="G473" s="3"/>
      <c r="H473" s="3"/>
      <c r="I473" s="3"/>
    </row>
    <row r="474" spans="7:9" x14ac:dyDescent="0.3">
      <c r="G474" s="3"/>
      <c r="H474" s="3"/>
      <c r="I474" s="3"/>
    </row>
    <row r="475" spans="7:9" x14ac:dyDescent="0.3">
      <c r="G475" s="3"/>
      <c r="H475" s="3"/>
      <c r="I475" s="3"/>
    </row>
    <row r="476" spans="7:9" x14ac:dyDescent="0.3">
      <c r="I476" s="3"/>
    </row>
  </sheetData>
  <phoneticPr fontId="5" type="noConversion"/>
  <hyperlinks>
    <hyperlink ref="E12" r:id="rId1" xr:uid="{00000000-0004-0000-0000-000000000000}"/>
    <hyperlink ref="E96" r:id="rId2" display="https://www.amazon.com/WeYingLe-Extended-XXL-Gaming-Mouse/dp/B0776SKMGH/ref=asc_df_B0776SKMGH/?tag=hyprod-20&amp;linkCode=df0&amp;hvadid=223326334920&amp;hvpos=&amp;hvnetw=g&amp;hvrand=4420598603395529232&amp;hvpone=&amp;hvptwo=&amp;hvqmt=&amp;hvdev=c&amp;hvdvcmdl=&amp;hvlocint=&amp;hvlocphy=1021312&amp;hvtargid=pla-392256310040&amp;psc=1" xr:uid="{00000000-0004-0000-0000-000001000000}"/>
    <hyperlink ref="E99" r:id="rId3" xr:uid="{00000000-0004-0000-0000-000002000000}"/>
    <hyperlink ref="E63" r:id="rId4" xr:uid="{00000000-0004-0000-0000-000003000000}"/>
    <hyperlink ref="E38" r:id="rId5" xr:uid="{00000000-0004-0000-0000-000004000000}"/>
    <hyperlink ref="E93" r:id="rId6" display="https://mountainsmith.com/products/dry-tour?variant=37843775914136&amp;currency=USD&amp;utm_medium=product_sync&amp;utm_source=google&amp;utm_content=sag_organic&amp;utm_campaign=sag_organic&amp;gclid=CjwKCAjw_L6LBhBbEiwA4c46ugJsQjRnH0fOHyV16Yvjbb3KMxtsnWmimH3snQLF4P24_ymuIuSMJxoC0CkQAvD_BwE" xr:uid="{00000000-0004-0000-0000-000005000000}"/>
    <hyperlink ref="E67" r:id="rId7" xr:uid="{00000000-0004-0000-0000-000006000000}"/>
    <hyperlink ref="E91" r:id="rId8" xr:uid="{00000000-0004-0000-0000-000007000000}"/>
    <hyperlink ref="E92" r:id="rId9" xr:uid="{00000000-0004-0000-0000-000008000000}"/>
    <hyperlink ref="E97" r:id="rId10" xr:uid="{00000000-0004-0000-0000-000009000000}"/>
    <hyperlink ref="E70" r:id="rId11" xr:uid="{00000000-0004-0000-0000-00000A000000}"/>
    <hyperlink ref="E41" r:id="rId12" xr:uid="{00000000-0004-0000-0000-00000B000000}"/>
    <hyperlink ref="E60" r:id="rId13" xr:uid="{00000000-0004-0000-0000-00000C000000}"/>
    <hyperlink ref="E59" r:id="rId14" xr:uid="{00000000-0004-0000-0000-00000D000000}"/>
    <hyperlink ref="E61" r:id="rId15" xr:uid="{00000000-0004-0000-0000-00000E000000}"/>
    <hyperlink ref="E62" r:id="rId16" xr:uid="{00000000-0004-0000-0000-00000F000000}"/>
    <hyperlink ref="E42" r:id="rId17" xr:uid="{00000000-0004-0000-0000-000010000000}"/>
    <hyperlink ref="E75" r:id="rId18" xr:uid="{00000000-0004-0000-0000-000011000000}"/>
    <hyperlink ref="E56" r:id="rId19" xr:uid="{00000000-0004-0000-0000-000012000000}"/>
    <hyperlink ref="E54" r:id="rId20" xr:uid="{00000000-0004-0000-0000-000013000000}"/>
    <hyperlink ref="E64" r:id="rId21" display="https://www.adorama.com/bd718971.html?gclid=CjwKCAjwzt6LBhBeEiwAbPGOgWRk4G3qAst2yqmMxqvIcK-bsYGxHBoEyPEZcmLuOdcd3kIKCUge7RoCsDcQAvD_BwE&amp;gclid=CjwKCAjwzt6LBhBeEiwAbPGOgWRk4G3qAst2yqmMxqvIcK-bsYGxHBoEyPEZcmLuOdcd3kIKCUge7RoCsDcQAvD_BwE&amp;utm_source=adl-gbase-p" xr:uid="{00000000-0004-0000-0000-000014000000}"/>
    <hyperlink ref="E76" r:id="rId22" xr:uid="{00000000-0004-0000-0000-000015000000}"/>
    <hyperlink ref="E68" r:id="rId23" display="https://www.amazon.com/Joy-Factory-Universal-MagConnect-CWX201/dp/B01AS8QUDY/ref=pd_bxgy_1/146-6362520-7320258?pd_rd_w=vwmCx&amp;pf_rd_p=c64372fa-c41c-422e-990d-9e034f73989b&amp;pf_rd_r=JEEWS51ME000F8V7DF5C&amp;pd_rd_r=d4500cd9-78c2-44fe-99a4-5de534377c0c&amp;pd_rd_wg=I6GGw&amp;pd_rd_i=B01AS8QUDY&amp;psc=1" xr:uid="{00000000-0004-0000-0000-000016000000}"/>
    <hyperlink ref="E69" r:id="rId24" display="https://www.amazon.com/Joy-Factory-Universal-Shoulder-CWX202/dp/B076FH6DWN/ref=pd_bxgy_2/146-6362520-7320258?pd_rd_w=vwmCx&amp;pf_rd_p=c64372fa-c41c-422e-990d-9e034f73989b&amp;pf_rd_r=JEEWS51ME000F8V7DF5C&amp;pd_rd_r=d4500cd9-78c2-44fe-99a4-5de534377c0c&amp;pd_rd_wg=I6GGw&amp;pd_rd_i=B076FH6DWN&amp;psc=1" xr:uid="{00000000-0004-0000-0000-000017000000}"/>
    <hyperlink ref="E72" r:id="rId25" xr:uid="{00000000-0004-0000-0000-000018000000}"/>
    <hyperlink ref="E100" r:id="rId26" xr:uid="{00000000-0004-0000-0000-000019000000}"/>
    <hyperlink ref="E10" r:id="rId27" display="https://www.amazon.com/Anker-Powerhouse-Portable-Charger-Delivery/dp/B08F53MW17/ref=asc_df_B08F53MW17/?tag=hyprod-20&amp;linkCode=df0&amp;hvadid=459773112140&amp;hvpos=&amp;hvnetw=g&amp;hvrand=12162806682635959269&amp;hvpone=&amp;hvptwo=&amp;hvqmt=&amp;hvdev=c&amp;hvdvcmdl=&amp;hvlocint=&amp;hvlocphy=9010003&amp;hvtargid=pla-987514630222&amp;psc=1" xr:uid="{00000000-0004-0000-0000-00001A000000}"/>
    <hyperlink ref="E9" r:id="rId28" display="https://www.amazon.com/UPWADE-Universal-100V-240V-Multi-Port-Station-Black/dp/B073NYQ6N3/ref=asc_df_B073NYQ6N3/?tag=hyprod-20&amp;linkCode=df0&amp;hvadid=309764501757&amp;hvpos=&amp;hvnetw=g&amp;hvrand=3468276089147731837&amp;hvpone=&amp;hvptwo=&amp;hvqmt=&amp;hvdev=c&amp;hvdvcmdl=&amp;hvlocint=&amp;hvlocphy=9010003&amp;hvtargid=pla-623462784167&amp;psc=1" xr:uid="{00000000-0004-0000-0000-00001B000000}"/>
    <hyperlink ref="E8" r:id="rId29" display="https://www.amazon.com/PortaPow-3rd-Data-Blocker-Pack/dp/B00T0DW3F8/ref=asc_df_B00T0DW3F8/?tag=hyprod-20&amp;linkCode=df0&amp;hvadid=309773039951&amp;hvpos=&amp;hvnetw=g&amp;hvrand=8287514005879433884&amp;hvpone=&amp;hvptwo=&amp;hvqmt=&amp;hvdev=c&amp;hvdvcmdl=&amp;hvlocint=&amp;hvlocphy=9010003&amp;hvtargid=pla-490993755272&amp;psc=1" xr:uid="{00000000-0004-0000-0000-00001C000000}"/>
    <hyperlink ref="E7" r:id="rId30" xr:uid="{00000000-0004-0000-0000-00001D000000}"/>
    <hyperlink ref="E6" r:id="rId31" xr:uid="{00000000-0004-0000-0000-00001E000000}"/>
    <hyperlink ref="E44" r:id="rId32" xr:uid="{00000000-0004-0000-0000-00001F000000}"/>
    <hyperlink ref="E90" r:id="rId33" xr:uid="{00000000-0004-0000-0000-000020000000}"/>
    <hyperlink ref="E5" r:id="rId34" xr:uid="{00000000-0004-0000-0000-000021000000}"/>
    <hyperlink ref="E45" r:id="rId35" xr:uid="{00000000-0004-0000-0000-000022000000}"/>
    <hyperlink ref="E4" r:id="rId36" xr:uid="{00000000-0004-0000-0000-000023000000}"/>
    <hyperlink ref="E86" r:id="rId37" xr:uid="{00000000-0004-0000-0000-000024000000}"/>
    <hyperlink ref="E53" r:id="rId38" xr:uid="{00000000-0004-0000-0000-000025000000}"/>
    <hyperlink ref="E85" r:id="rId39" xr:uid="{00000000-0004-0000-0000-000026000000}"/>
    <hyperlink ref="E84" r:id="rId40" xr:uid="{00000000-0004-0000-0000-000027000000}"/>
    <hyperlink ref="E82" r:id="rId41" xr:uid="{00000000-0004-0000-0000-000028000000}"/>
    <hyperlink ref="E80" r:id="rId42" xr:uid="{00000000-0004-0000-0000-000029000000}"/>
    <hyperlink ref="E78" r:id="rId43" xr:uid="{00000000-0004-0000-0000-00002A000000}"/>
    <hyperlink ref="E46" r:id="rId44" display="https://www.sweetwater.com/store/detail/RodecasterPro--rode-rodecaster-pro-podcast-production-studio?mrkgadid=3325657839&amp;mrkgcl=28&amp;mrkgen=gpla&amp;mrkgbflag=0&amp;mrkgcat=livesound&amp;lighting&amp;acctid=21700000001645388&amp;dskeywordid=92700058081834219&amp;lid=92700058081834219&amp;ds_s_kwgid=58700006432219585&amp;ds_s_inventory_feed_id=97700000007215323&amp;dsproductgroupid=604075161782&amp;product_id=RodecasterPro&amp;prodctry=US&amp;prodlang=en&amp;channel=online&amp;storeid=&amp;device=c&amp;network=g&amp;matchtype=&amp;adpos=largenumber&amp;locationid=9010003&amp;creative=473537427587&amp;targetid=aud-297527862170:pla-604075161782&amp;campaignid=1465475237&amp;awsearchcpc=1&amp;gclid=CjwKCAjwzt6LBhBeEiwAbPGOgaSdJ71aUwQOy7Sgg1QuiDy2cNpYeKLzSzREKJOaOhtVo4l4EqzgpRoCBDsQAvD_BwE&amp;gclsrc=aw.ds" xr:uid="{00000000-0004-0000-0000-00002B000000}"/>
    <hyperlink ref="E73" r:id="rId45" display="https://www.amazon.com/GoPro-HERO9-Black-Waterproof-Cleaning/dp/B08LCKMCS3/ref=sr_1_9?dchild=1&amp;keywords=Gopro+9&amp;qid=1634739030&amp;qsid=146-6362520-7320258&amp;sr=8-9&amp;sres=B09DJLW458%2CB08DK5ZH44%2CB092KX93Z9%2CB08QFZPNVS%2CB08KHRSYFX%2CB08LCKMCS3%2CB08LCL3HGP%2CB096WLZ1Q1%2CB08LCK9NXR%2CB08KL3GVCK%2CB096T5KR3Y%2CB08KHWDG5Q%2CB091FZQMJ9%2CB01171X0UW%2CB07XP44MTV%2CB091G1TJ32&amp;srpt=CAMCORDER" xr:uid="{00000000-0004-0000-0000-00002C000000}"/>
    <hyperlink ref="E37" r:id="rId46" display="https://www.rei.com/product/155765/patagonia-tres-mlc-convertible-briefcase-45l?CAWELAID=120217890007977762&amp;CAGPSPN=pla&amp;CAAGID=99239477039&amp;CATCI=pla-645092724392&amp;cm_mmc=PLA_Google%7C21700000001700551_1557650002%7C92700052969174389%7CTOF%7C71700000062011520&amp;gclid=CjwKCAjw_L6LBhBbEiwA4c46uvvVDtY059q4Pw7UuzJhSDrFTKgWiC7rXaUBxpGGjbtTm8DmflbGuhoCGHcQAvD_BwE&amp;gclsrc=aw.ds" xr:uid="{00000000-0004-0000-0000-00002D000000}"/>
    <hyperlink ref="E17" r:id="rId47" xr:uid="{00000000-0004-0000-0000-00002E000000}"/>
    <hyperlink ref="E94" r:id="rId48" xr:uid="{00000000-0004-0000-0000-00002F000000}"/>
    <hyperlink ref="E102" r:id="rId49" xr:uid="{00000000-0004-0000-0000-000030000000}"/>
    <hyperlink ref="E95" r:id="rId50" xr:uid="{00000000-0004-0000-0000-000031000000}"/>
    <hyperlink ref="E98" r:id="rId51" xr:uid="{00000000-0004-0000-0000-000032000000}"/>
    <hyperlink ref="E36" r:id="rId52" display="https://www.microsoft.com/en-us/store/configure/Surface-Pro-8/8QWCRTQ8V8XG?crosssellid=fbt-f2c&amp;selectedColor=86888a&amp;preview=&amp;previewModes=&amp;?OCID=AID2200083_SEM_19c7620aae8c1b07a30a037038a3614e:G:s&amp;ef_id=19c7620aae8c1b07a30a037038a3614e:G:s&amp;s_kwcid=AL!4249!10!79439885468046!79439739897559&amp;msclkid=19c7620aae8c1b07a30a037038a3614e" xr:uid="{00000000-0004-0000-0000-000033000000}"/>
    <hyperlink ref="E39" r:id="rId53" xr:uid="{00000000-0004-0000-0000-000034000000}"/>
    <hyperlink ref="E16" r:id="rId54" xr:uid="{00000000-0004-0000-0000-000035000000}"/>
    <hyperlink ref="E55" r:id="rId55" xr:uid="{00000000-0004-0000-0000-000036000000}"/>
    <hyperlink ref="E51" r:id="rId56" xr:uid="{00000000-0004-0000-0000-000037000000}"/>
    <hyperlink ref="E47" r:id="rId57" xr:uid="{00000000-0004-0000-0000-000038000000}"/>
    <hyperlink ref="E48" r:id="rId58" xr:uid="{00000000-0004-0000-0000-000039000000}"/>
    <hyperlink ref="E49" r:id="rId59" xr:uid="{00000000-0004-0000-0000-00003A000000}"/>
    <hyperlink ref="E65" r:id="rId60" xr:uid="{00000000-0004-0000-0000-00003B000000}"/>
    <hyperlink ref="E66" r:id="rId61" xr:uid="{00000000-0004-0000-0000-00003C000000}"/>
    <hyperlink ref="E83" r:id="rId62" xr:uid="{00000000-0004-0000-0000-00003D000000}"/>
    <hyperlink ref="E71" r:id="rId63" display="https://www.microsoft.com/en-us/store/configure/Surface-Pro-8/8QWCRTQ8V8XG?crosssellid=fbt-f2c&amp;selectedColor=86888a&amp;preview=&amp;previewModes=&amp;?OCID=AID2200083_SEM_19c7620aae8c1b07a30a037038a3614e:G:s&amp;ef_id=19c7620aae8c1b07a30a037038a3614e:G:s&amp;s_kwcid=AL!4249!10!79439885468046!79439739897559&amp;msclkid=19c7620aae8c1b07a30a037038a3614e" xr:uid="{00000000-0004-0000-0000-00003E000000}"/>
    <hyperlink ref="E15" r:id="rId64" xr:uid="{00000000-0004-0000-0000-00003F000000}"/>
    <hyperlink ref="E14" r:id="rId65" display="https://www.walmart.com/ip/Sabrent-4-Port-USB-3-0-Hub-with-Individual-LED-Power-Switches-HB-UM43/38683532?wmlspartner=wlpa&amp;selectedSellerId=0&amp;adid=22222222222000000000&amp;wmlspartner=wmtlabs&amp;wl0=e&amp;wl1=o&amp;wl2=c&amp;wl3=10352200394&amp;wl4=pla-1103028060075&amp;wl5=&amp;wl6=&amp;wl7=&amp;wl10=Walmart&amp;wl11=Online&amp;wl12=38683532_0&amp;wl14=Sabrant%204-Way%20USB%20Splitter&amp;veh=sem&amp;gclid=1775e228beef18febec483525d1fd8df&amp;gclsrc=3p.ds&amp;msclkid=1775e228beef18febec483525d1fd8df" xr:uid="{00000000-0004-0000-0000-000040000000}"/>
    <hyperlink ref="E74" r:id="rId66" xr:uid="{00000000-0004-0000-0000-000041000000}"/>
    <hyperlink ref="E101" r:id="rId67" xr:uid="{00000000-0004-0000-0000-000042000000}"/>
    <hyperlink ref="E21" r:id="rId68" xr:uid="{00000000-0004-0000-0000-000043000000}"/>
    <hyperlink ref="E22" r:id="rId69" xr:uid="{00000000-0004-0000-0000-000044000000}"/>
    <hyperlink ref="E23" r:id="rId70" xr:uid="{00000000-0004-0000-0000-000045000000}"/>
    <hyperlink ref="E25" r:id="rId71" xr:uid="{00000000-0004-0000-0000-000046000000}"/>
    <hyperlink ref="E27" r:id="rId72" display="https://www.adafruit.com/product/746" xr:uid="{00000000-0004-0000-0000-000047000000}"/>
    <hyperlink ref="E24" r:id="rId73" xr:uid="{00000000-0004-0000-0000-000048000000}"/>
    <hyperlink ref="E34" r:id="rId74" xr:uid="{00000000-0004-0000-0000-000049000000}"/>
    <hyperlink ref="E30" r:id="rId75" xr:uid="{00000000-0004-0000-0000-00004A000000}"/>
    <hyperlink ref="E31" r:id="rId76" xr:uid="{00000000-0004-0000-0000-00004B000000}"/>
    <hyperlink ref="E50" r:id="rId77" xr:uid="{00000000-0004-0000-0000-00004C000000}"/>
    <hyperlink ref="E52" r:id="rId78" xr:uid="{00000000-0004-0000-0000-00004D000000}"/>
  </hyperlinks>
  <pageMargins left="0.7" right="0.7" top="0.75" bottom="0.75" header="0.3" footer="0.3"/>
  <pageSetup orientation="portrait" horizontalDpi="1200" verticalDpi="1200" r:id="rId79"/>
  <tableParts count="1">
    <tablePart r:id="rId80"/>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IWEK-Detachment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2022-03-15T17:21:36Z</dcterms:created>
  <dcterms:modified xsi:type="dcterms:W3CDTF">2022-03-21T21:11:03Z</dcterms:modified>
  <cp:category/>
  <cp:contentStatus/>
</cp:coreProperties>
</file>